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05" tabRatio="880" activeTab="9"/>
  </bookViews>
  <sheets>
    <sheet name="封面" sheetId="1" r:id="rId1"/>
    <sheet name="目录" sheetId="2" r:id="rId2"/>
    <sheet name="22 收" sheetId="3" r:id="rId3"/>
    <sheet name="22 收（本级）" sheetId="4" r:id="rId4"/>
    <sheet name="22 支" sheetId="5" r:id="rId5"/>
    <sheet name="22 支（本级）" sheetId="6" r:id="rId6"/>
    <sheet name="22 转移" sheetId="7" r:id="rId7"/>
    <sheet name="22 基金" sheetId="8" r:id="rId8"/>
    <sheet name="22 基金（本级）" sheetId="9" r:id="rId9"/>
    <sheet name="22 国资收" sheetId="10" r:id="rId10"/>
    <sheet name="22 国资支" sheetId="11" r:id="rId11"/>
    <sheet name="23 收" sheetId="12" r:id="rId12"/>
    <sheet name="23收（本级）" sheetId="13" r:id="rId13"/>
    <sheet name="23 支" sheetId="14" r:id="rId14"/>
    <sheet name="23 支（本级）" sheetId="15" r:id="rId15"/>
    <sheet name="23支（基本）" sheetId="16" r:id="rId16"/>
    <sheet name="23 转移" sheetId="17" r:id="rId17"/>
    <sheet name="23 基金" sheetId="18" r:id="rId18"/>
    <sheet name="23 基金（本级）" sheetId="19" r:id="rId19"/>
    <sheet name="23 国资收" sheetId="20" r:id="rId20"/>
    <sheet name="23国资支" sheetId="21" r:id="rId21"/>
    <sheet name="一般债券" sheetId="22" r:id="rId22"/>
    <sheet name="专项债券" sheetId="23" r:id="rId23"/>
  </sheets>
  <definedNames>
    <definedName name="_xlnm.Print_Titles" localSheetId="4">'22 支'!$2:$4,'22 支'!$A:$C</definedName>
    <definedName name="_xlnm.Print_Titles" localSheetId="5">'22 支（本级）'!$2:$5,'22 支（本级）'!$A:$C</definedName>
    <definedName name="_xlnm._FilterDatabase" localSheetId="4" hidden="1">'22 支'!$A$6:$F$544</definedName>
    <definedName name="_xlnm._FilterDatabase" localSheetId="5" hidden="1">'22 支（本级）'!$A$4:$C$541</definedName>
    <definedName name="_xlnm._FilterDatabase" localSheetId="13" hidden="1">'23 支'!$A$5:$C$484</definedName>
    <definedName name="_xlnm._FilterDatabase" localSheetId="14" hidden="1">'23 支（本级）'!$A$5:$D$472</definedName>
  </definedNames>
  <calcPr fullCalcOnLoad="1"/>
</workbook>
</file>

<file path=xl/sharedStrings.xml><?xml version="1.0" encoding="utf-8"?>
<sst xmlns="http://schemas.openxmlformats.org/spreadsheetml/2006/main" count="2776" uniqueCount="902">
  <si>
    <t>宁波市海曙区一般公共预算、                            政府性基金预算、国有资本经营预算</t>
  </si>
  <si>
    <t>（草案）</t>
  </si>
  <si>
    <t>目    录</t>
  </si>
  <si>
    <t>1、</t>
  </si>
  <si>
    <t>2022年海曙区财政收入表</t>
  </si>
  <si>
    <t>2、</t>
  </si>
  <si>
    <t>2022年海曙区本级财政收入表</t>
  </si>
  <si>
    <t>3、</t>
  </si>
  <si>
    <t>2022年海曙区一般公共预算支出表</t>
  </si>
  <si>
    <t>4、</t>
  </si>
  <si>
    <t>2022年海曙区本级一般公共预算支出表</t>
  </si>
  <si>
    <t>5、</t>
  </si>
  <si>
    <t>2022年转移性支出表</t>
  </si>
  <si>
    <t>6、</t>
  </si>
  <si>
    <t>2022年海曙区政府性基金预算收支表</t>
  </si>
  <si>
    <t>7、</t>
  </si>
  <si>
    <t>2022年海曙区本级政府性基金预算收支表</t>
  </si>
  <si>
    <t>8、</t>
  </si>
  <si>
    <t>2022年海曙区国有资本经营预算收入表</t>
  </si>
  <si>
    <t>9、</t>
  </si>
  <si>
    <t>2022年海曙区国有资本经营预算支出表</t>
  </si>
  <si>
    <t>10、</t>
  </si>
  <si>
    <t>2023年海曙区财政收入表</t>
  </si>
  <si>
    <t>11、</t>
  </si>
  <si>
    <t>2023年海曙区本级财政收入表</t>
  </si>
  <si>
    <t>12、</t>
  </si>
  <si>
    <t>2023年海曙区一般公共预算支出表</t>
  </si>
  <si>
    <t>13、</t>
  </si>
  <si>
    <t>2023年海曙区本级一般公共预算支出表</t>
  </si>
  <si>
    <t>14、</t>
  </si>
  <si>
    <t>2023年海曙区部门一般公共预算基本支出表</t>
  </si>
  <si>
    <t>15、</t>
  </si>
  <si>
    <t>2023年转移性支出表</t>
  </si>
  <si>
    <t>16、</t>
  </si>
  <si>
    <t>2023年海曙区政府性基金预算收支表</t>
  </si>
  <si>
    <t>17、</t>
  </si>
  <si>
    <t>2023年海曙区本级政府性基金预算收支表</t>
  </si>
  <si>
    <t>18、</t>
  </si>
  <si>
    <t>2023年海曙区国有资本经营预算收入表</t>
  </si>
  <si>
    <t>19、</t>
  </si>
  <si>
    <t>2023年海曙区国有资本经营预算支出表</t>
  </si>
  <si>
    <t>20、</t>
  </si>
  <si>
    <t>海曙区地方政府一般债务限额与余额情况表</t>
  </si>
  <si>
    <t>21、</t>
  </si>
  <si>
    <t>海曙区地方政府专项债务限额与余额情况表</t>
  </si>
  <si>
    <t>附表1</t>
  </si>
  <si>
    <t>2022年海曙区一般公共预算收入执行情况表</t>
  </si>
  <si>
    <t xml:space="preserve">        单位:万元</t>
  </si>
  <si>
    <t>收入项目</t>
  </si>
  <si>
    <t>调整预算</t>
  </si>
  <si>
    <t>执行情况</t>
  </si>
  <si>
    <t>为调整预算%</t>
  </si>
  <si>
    <t>2021年实绩</t>
  </si>
  <si>
    <t>比上年实绩+-%</t>
  </si>
  <si>
    <t>一、税收收入</t>
  </si>
  <si>
    <t xml:space="preserve">  1、增值税</t>
  </si>
  <si>
    <t xml:space="preserve">  2、企业所得税</t>
  </si>
  <si>
    <t xml:space="preserve">  3、个人所得税</t>
  </si>
  <si>
    <t xml:space="preserve">  4、资源税</t>
  </si>
  <si>
    <t xml:space="preserve">  5、城建税</t>
  </si>
  <si>
    <t xml:space="preserve">  6、房产税</t>
  </si>
  <si>
    <t xml:space="preserve">  7、印花税</t>
  </si>
  <si>
    <t xml:space="preserve">  8、土地使用税</t>
  </si>
  <si>
    <t xml:space="preserve">  9、土地增值税</t>
  </si>
  <si>
    <t xml:space="preserve">  10、车船税</t>
  </si>
  <si>
    <t xml:space="preserve">  11、契税</t>
  </si>
  <si>
    <t xml:space="preserve">  12、耕占税</t>
  </si>
  <si>
    <t xml:space="preserve">  13、环境保护税</t>
  </si>
  <si>
    <t xml:space="preserve">  14、其他税收收入</t>
  </si>
  <si>
    <t>二、非税收入</t>
  </si>
  <si>
    <t xml:space="preserve">  1、教育费附加</t>
  </si>
  <si>
    <t xml:space="preserve">  2、地方教育附加</t>
  </si>
  <si>
    <t xml:space="preserve">  3、文化事业建设费</t>
  </si>
  <si>
    <t xml:space="preserve">  4、残疾人就业保障金</t>
  </si>
  <si>
    <t xml:space="preserve">  5、森林植被恢复费</t>
  </si>
  <si>
    <t xml:space="preserve">  6、水利建设专项收入</t>
  </si>
  <si>
    <t xml:space="preserve">  7、行政事业性收费</t>
  </si>
  <si>
    <t>其中：水土保持设施费</t>
  </si>
  <si>
    <t xml:space="preserve">  8、罚没收入</t>
  </si>
  <si>
    <t xml:space="preserve">  9、国有资本经营收入</t>
  </si>
  <si>
    <t xml:space="preserve">  10、国有资源有偿使用收入</t>
  </si>
  <si>
    <t>其中：矿产资源补偿费</t>
  </si>
  <si>
    <t xml:space="preserve">      水资源费</t>
  </si>
  <si>
    <t xml:space="preserve">  11、政府住房基金收入</t>
  </si>
  <si>
    <t xml:space="preserve">  12、其他收入</t>
  </si>
  <si>
    <t>合计</t>
  </si>
  <si>
    <t>附表2</t>
  </si>
  <si>
    <t>2022年海曙区一般公共预算收入执行情况表（本级）</t>
  </si>
  <si>
    <t>附表3：</t>
  </si>
  <si>
    <t>2022年海曙区一般公共预算支出执行情况表</t>
  </si>
  <si>
    <t>单位：万元</t>
  </si>
  <si>
    <t>序号</t>
  </si>
  <si>
    <t>科目名称</t>
  </si>
  <si>
    <t>2022年预算数</t>
  </si>
  <si>
    <t>2022年调整预算数</t>
  </si>
  <si>
    <t>2022年执行数</t>
  </si>
  <si>
    <t>完成比例</t>
  </si>
  <si>
    <t>一般公共预算支出合计</t>
  </si>
  <si>
    <t>一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</si>
  <si>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</si>
  <si>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</si>
  <si>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</si>
  <si>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</si>
  <si>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</si>
  <si>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</si>
  <si>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</si>
  <si>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</si>
  <si>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</si>
  <si>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政府办公厅(室)及相关机构事务</t>
  </si>
  <si>
    <t xml:space="preserve">      机关服务</t>
  </si>
  <si>
    <t xml:space="preserve">      专项业务及机关事务管理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</si>
  <si>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</si>
  <si>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</si>
  <si>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</si>
  <si>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</si>
  <si>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</si>
  <si>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</si>
  <si>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</si>
  <si>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</si>
  <si>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</si>
  <si>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</si>
  <si>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</si>
  <si>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</si>
  <si>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</si>
  <si>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</si>
  <si>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</si>
  <si>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</si>
  <si>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</si>
  <si>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海关事务</t>
  </si>
  <si>
    <t xml:space="preserve">      其他海关事务支出</t>
  </si>
  <si>
    <t xml:space="preserve">    纪检监察事务</t>
  </si>
  <si>
    <t xml:space="preserve">      巡视工作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</si>
  <si>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</si>
  <si>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</si>
  <si>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</si>
  <si>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</si>
  <si>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</si>
  <si>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</si>
  <si>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</si>
  <si>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</si>
  <si>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</si>
  <si>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</si>
  <si>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</si>
  <si>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</si>
  <si>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</si>
  <si>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</si>
  <si>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</si>
  <si>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</si>
  <si>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</si>
  <si>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</si>
  <si>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</si>
  <si>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</si>
  <si>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</si>
  <si>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  宗教事务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</si>
  <si>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</si>
  <si>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</si>
  <si>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</si>
  <si>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</si>
  <si>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市场主体管理</t>
  </si>
  <si>
    <t xml:space="preserve">      质量基础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</si>
  <si>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</si>
  <si>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</si>
  <si>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</si>
  <si>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</si>
  <si>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</si>
  <si>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>二</t>
  </si>
  <si>
    <t xml:space="preserve">  国防支出</t>
  </si>
  <si>
    <t xml:space="preserve">    国防动员</t>
  </si>
  <si>
    <t xml:space="preserve">      人民防空</t>
  </si>
  <si>
    <t xml:space="preserve">      民兵</t>
  </si>
  <si>
    <t xml:space="preserve">      其他国防动员支出</t>
  </si>
  <si>
    <t>三</t>
  </si>
  <si>
    <t xml:space="preserve">  公共安全支出</t>
  </si>
  <si>
    <t xml:space="preserve">    公安</t>
  </si>
  <si>
    <t xml:space="preserve">      其他公安支出</t>
  </si>
  <si>
    <t xml:space="preserve">    检察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</si>
  <si>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</si>
  <si>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</si>
  <si>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</si>
  <si>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</si>
  <si>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司法</t>
  </si>
  <si>
    <t xml:space="preserve">      基层司法业务</t>
  </si>
  <si>
    <t xml:space="preserve">      普法宣传</t>
  </si>
  <si>
    <t xml:space="preserve">      公共法律服务</t>
  </si>
  <si>
    <t xml:space="preserve">      社区矫正</t>
  </si>
  <si>
    <t xml:space="preserve">      法治建设</t>
  </si>
  <si>
    <t xml:space="preserve">    其他公共安全支出</t>
  </si>
  <si>
    <t xml:space="preserve">      其他公共安全支出</t>
  </si>
  <si>
    <t>四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</si>
  <si>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</si>
  <si>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</si>
  <si>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</si>
  <si>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</si>
  <si>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</si>
  <si>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</si>
  <si>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</si>
  <si>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</si>
  <si>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职业教育</t>
  </si>
  <si>
    <t xml:space="preserve">      其他职业教育支出</t>
  </si>
  <si>
    <t xml:space="preserve">    成人教育</t>
  </si>
  <si>
    <t xml:space="preserve">      成人中等教育</t>
  </si>
  <si>
    <t xml:space="preserve">      其他成人教育支出</t>
  </si>
  <si>
    <t xml:space="preserve">    特殊教育</t>
  </si>
  <si>
    <t xml:space="preserve">      特殊学校教育</t>
  </si>
  <si>
    <t xml:space="preserve">    进修及培训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</si>
  <si>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</si>
  <si>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</si>
  <si>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</si>
  <si>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</t>
  </si>
  <si>
    <t xml:space="preserve">      其他教育支出</t>
  </si>
  <si>
    <t>五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</si>
  <si>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</si>
  <si>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</si>
  <si>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</si>
  <si>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</si>
  <si>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共性技术研究与开发</t>
  </si>
  <si>
    <t xml:space="preserve">      其他技术研究与开发支出</t>
  </si>
  <si>
    <t xml:space="preserve">    科学技术普及</t>
  </si>
  <si>
    <t xml:space="preserve">      科普活动</t>
  </si>
  <si>
    <t xml:space="preserve">      其他科学技术普及支出</t>
  </si>
  <si>
    <t xml:space="preserve">    科技交流与合作</t>
  </si>
  <si>
    <t xml:space="preserve">      其他科技交流与合作支出</t>
  </si>
  <si>
    <t xml:space="preserve">    科技重大项目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</si>
  <si>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</si>
  <si>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</si>
  <si>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</si>
  <si>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</si>
  <si>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其他科学技术支出</t>
  </si>
  <si>
    <t>六</t>
  </si>
  <si>
    <t xml:space="preserve">  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</si>
  <si>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</si>
  <si>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</si>
  <si>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</si>
  <si>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</si>
  <si>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</si>
  <si>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</si>
  <si>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</si>
  <si>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</si>
  <si>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</si>
  <si>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</si>
  <si>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</si>
  <si>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</si>
  <si>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历史名城与古迹</t>
  </si>
  <si>
    <t xml:space="preserve">      其他文物支出</t>
  </si>
  <si>
    <t xml:space="preserve">    体育</t>
  </si>
  <si>
    <t xml:space="preserve">      群众体育</t>
  </si>
  <si>
    <t xml:space="preserve">      其他体育支出</t>
  </si>
  <si>
    <t xml:space="preserve">    新闻出版电影</t>
  </si>
  <si>
    <t xml:space="preserve">      新闻通讯</t>
  </si>
  <si>
    <t xml:space="preserve">    广播电视</t>
  </si>
  <si>
    <t xml:space="preserve">      其他广播电视支出</t>
  </si>
  <si>
    <t xml:space="preserve">    其他文化旅游体育与传媒支出</t>
  </si>
  <si>
    <t xml:space="preserve">      文化产业发展专项支出</t>
  </si>
  <si>
    <t xml:space="preserve">      其他文化旅游体育与传媒支出</t>
  </si>
  <si>
    <t>七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</si>
  <si>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</si>
  <si>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</si>
  <si>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</si>
  <si>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</si>
  <si>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</si>
  <si>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劳动人事争议调解仲裁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</si>
  <si>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</si>
  <si>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</si>
  <si>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</si>
  <si>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</si>
  <si>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</si>
  <si>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</si>
  <si>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</si>
  <si>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</si>
  <si>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</si>
  <si>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</si>
  <si>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</si>
  <si>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</si>
  <si>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</si>
  <si>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</si>
  <si>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</si>
  <si>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就业补助</t>
  </si>
  <si>
    <t xml:space="preserve">      社会保险补贴</t>
  </si>
  <si>
    <t xml:space="preserve">      公益性岗位补贴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</si>
  <si>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</si>
  <si>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</si>
  <si>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</si>
  <si>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</si>
  <si>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</si>
  <si>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</si>
  <si>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</si>
  <si>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</si>
  <si>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</si>
  <si>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</si>
  <si>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</si>
  <si>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</si>
  <si>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</si>
  <si>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</si>
  <si>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</si>
  <si>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</si>
  <si>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</si>
  <si>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</si>
  <si>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</si>
  <si>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</si>
  <si>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</si>
  <si>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</si>
  <si>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</si>
  <si>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</si>
  <si>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</si>
  <si>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</si>
  <si>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</si>
  <si>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</si>
  <si>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</si>
  <si>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</si>
  <si>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</si>
  <si>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</si>
  <si>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</si>
  <si>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</si>
  <si>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</si>
  <si>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特困人员救助供养</t>
  </si>
  <si>
    <t xml:space="preserve">      城市特困人员救助供养支出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</si>
  <si>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</si>
  <si>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</si>
  <si>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</si>
  <si>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</si>
  <si>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</si>
  <si>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</si>
  <si>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退役军人管理事务</t>
  </si>
  <si>
    <t xml:space="preserve">      拥军优属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</si>
  <si>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</si>
  <si>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</si>
  <si>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</si>
  <si>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>八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</si>
  <si>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</si>
  <si>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</si>
  <si>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</si>
  <si>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</si>
  <si>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</si>
  <si>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</si>
  <si>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</si>
  <si>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</si>
  <si>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</si>
  <si>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</si>
  <si>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</si>
  <si>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</si>
  <si>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</si>
  <si>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应急救治机构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</si>
  <si>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</si>
  <si>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</si>
  <si>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</si>
  <si>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</si>
  <si>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</si>
  <si>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</si>
  <si>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</si>
  <si>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</si>
  <si>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</si>
  <si>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</si>
  <si>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</si>
  <si>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</si>
  <si>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</si>
  <si>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</si>
  <si>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</si>
  <si>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</si>
  <si>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</si>
  <si>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</si>
  <si>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</si>
  <si>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</si>
  <si>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优抚对象医疗</t>
  </si>
  <si>
    <t xml:space="preserve">      优抚对象医疗补助</t>
  </si>
  <si>
    <t xml:space="preserve">    医疗保障管理事务</t>
  </si>
  <si>
    <t xml:space="preserve">      医疗保障政策管理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</si>
  <si>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</si>
  <si>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</si>
  <si>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</si>
  <si>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</si>
  <si>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>九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</si>
  <si>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</si>
  <si>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</si>
  <si>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</si>
  <si>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</si>
  <si>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其他污染防治支出</t>
  </si>
  <si>
    <t xml:space="preserve">    自然生态保护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</si>
  <si>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</si>
  <si>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</si>
  <si>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</si>
  <si>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</si>
  <si>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</si>
  <si>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</si>
  <si>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</si>
  <si>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减排专项支出</t>
  </si>
  <si>
    <t xml:space="preserve">    可再生能源</t>
  </si>
  <si>
    <t xml:space="preserve">      可再生能源</t>
  </si>
  <si>
    <t xml:space="preserve">    其他节能环保支出</t>
  </si>
  <si>
    <t xml:space="preserve">      其他节能环保支出</t>
  </si>
  <si>
    <t>十</t>
  </si>
  <si>
    <t xml:space="preserve">  城乡社区支出</t>
  </si>
  <si>
    <t xml:space="preserve">    城乡社区管理事务</t>
  </si>
  <si>
    <t xml:space="preserve">      城管执法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</si>
  <si>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</si>
  <si>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</si>
  <si>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</si>
  <si>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</si>
  <si>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</si>
  <si>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</si>
  <si>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</si>
  <si>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</si>
  <si>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</si>
  <si>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</si>
  <si>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>十一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</si>
  <si>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</si>
  <si>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</si>
  <si>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</si>
  <si>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</si>
  <si>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</si>
  <si>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</si>
  <si>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行业业务管理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</si>
  <si>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</si>
  <si>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</si>
  <si>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</si>
  <si>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</si>
  <si>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</si>
  <si>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</si>
  <si>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</si>
  <si>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</si>
  <si>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</si>
  <si>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</si>
  <si>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</si>
  <si>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</si>
  <si>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</si>
  <si>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森林资源培育</t>
  </si>
  <si>
    <t xml:space="preserve">      技术推广与转化</t>
  </si>
  <si>
    <t xml:space="preserve">      森林生态效益补偿</t>
  </si>
  <si>
    <t xml:space="preserve">      动植物保护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</si>
  <si>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</si>
  <si>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</si>
  <si>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</si>
  <si>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</si>
  <si>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</si>
  <si>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</si>
  <si>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水利执法监督</t>
  </si>
  <si>
    <t xml:space="preserve">      水资源节约管理与保护</t>
  </si>
  <si>
    <t xml:space="preserve">      防汛</t>
  </si>
  <si>
    <t xml:space="preserve">      江河湖库水系综合整治</t>
  </si>
  <si>
    <t xml:space="preserve">      大中型水库移民后期扶持专项支出</t>
  </si>
  <si>
    <t xml:space="preserve">      水利建设征地及移民支出</t>
  </si>
  <si>
    <t xml:space="preserve">      农村人畜饮水</t>
  </si>
  <si>
    <t xml:space="preserve">      其他水利支出</t>
  </si>
  <si>
    <t xml:space="preserve">    巩固脱贫衔接乡村振兴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</si>
  <si>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</si>
  <si>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</si>
  <si>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</si>
  <si>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对村集体经济组织的补助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</si>
  <si>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</si>
  <si>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</si>
  <si>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</si>
  <si>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创业担保贷款贴息及奖补</t>
  </si>
  <si>
    <t xml:space="preserve">      其他普惠金融发展支出</t>
  </si>
  <si>
    <t xml:space="preserve">    其他农林水支出</t>
  </si>
  <si>
    <t xml:space="preserve">      其他农林水支出</t>
  </si>
  <si>
    <t>十二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</si>
  <si>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</si>
  <si>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</si>
  <si>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</si>
  <si>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</si>
  <si>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其他公路水路运输支出</t>
  </si>
  <si>
    <t xml:space="preserve">    车辆购置税支出</t>
  </si>
  <si>
    <t xml:space="preserve">      车辆购置税用于公路等基础设施建设支出</t>
  </si>
  <si>
    <t xml:space="preserve">    其他交通运输支出</t>
  </si>
  <si>
    <t xml:space="preserve">      其他交通运输支出</t>
  </si>
  <si>
    <t>十三</t>
  </si>
  <si>
    <t xml:space="preserve">  资源勘探工业信息等支出</t>
  </si>
  <si>
    <t xml:space="preserve">    资源勘探开发</t>
  </si>
  <si>
    <t xml:space="preserve">      其他资源勘探业支出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</si>
  <si>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</si>
  <si>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</si>
  <si>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</si>
  <si>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</si>
  <si>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</si>
  <si>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</si>
  <si>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</si>
  <si>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</si>
  <si>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技术改造支出</t>
  </si>
  <si>
    <t xml:space="preserve">      其他资源勘探工业信息等支出</t>
  </si>
  <si>
    <t>十四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</si>
  <si>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</si>
  <si>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</si>
  <si>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</si>
  <si>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</si>
  <si>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</si>
  <si>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</si>
  <si>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</si>
  <si>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>十五</t>
  </si>
  <si>
    <t xml:space="preserve">  金融支出</t>
  </si>
  <si>
    <t xml:space="preserve">    金融发展支出</t>
  </si>
  <si>
    <t xml:space="preserve">      利息费用补贴支出</t>
  </si>
  <si>
    <t xml:space="preserve">      风险基金补助</t>
  </si>
  <si>
    <t xml:space="preserve">      其他金融发展支出</t>
  </si>
  <si>
    <t>十六</t>
  </si>
  <si>
    <t xml:space="preserve">  援助其他地区支出</t>
  </si>
  <si>
    <t xml:space="preserve">    其他支出</t>
  </si>
  <si>
    <t>十七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</si>
  <si>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</si>
  <si>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</si>
  <si>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</si>
  <si>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</si>
  <si>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</si>
  <si>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自然资源调查与确权登记</t>
  </si>
  <si>
    <t xml:space="preserve">      地质勘查与矿产资源管理</t>
  </si>
  <si>
    <t xml:space="preserve">      基础测绘与地理信息监管</t>
  </si>
  <si>
    <t xml:space="preserve">    气象事务</t>
  </si>
  <si>
    <t xml:space="preserve">      气象事业机构</t>
  </si>
  <si>
    <t xml:space="preserve">      气象服务</t>
  </si>
  <si>
    <t xml:space="preserve">      气象装备保障维护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</si>
  <si>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</si>
  <si>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</si>
  <si>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</si>
  <si>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>十八</t>
  </si>
  <si>
    <t xml:space="preserve">  住房保障支出</t>
  </si>
  <si>
    <t xml:space="preserve">    保障性安居工程支出</t>
  </si>
  <si>
    <t xml:space="preserve">      棚户区改造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</si>
  <si>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</si>
  <si>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</si>
  <si>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</si>
  <si>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</si>
  <si>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住房改革支出</t>
  </si>
  <si>
    <t xml:space="preserve">      住房公积金</t>
  </si>
  <si>
    <t xml:space="preserve">      提租补贴</t>
  </si>
  <si>
    <t>十九</t>
  </si>
  <si>
    <t xml:space="preserve">  粮油物资储备支出</t>
  </si>
  <si>
    <t xml:space="preserve">    粮油物资事务</t>
  </si>
  <si>
    <t xml:space="preserve">      其他粮油物资事务支出</t>
  </si>
  <si>
    <t xml:space="preserve">    粮油储备</t>
  </si>
  <si>
    <t xml:space="preserve">      储备粮(油)库建设</t>
  </si>
  <si>
    <t xml:space="preserve">      最低收购价政策支出</t>
  </si>
  <si>
    <t xml:space="preserve">    重要商品储备</t>
  </si>
  <si>
    <t xml:space="preserve">      食盐储备</t>
  </si>
  <si>
    <t>二十</t>
  </si>
  <si>
    <t xml:space="preserve">  灾害防治及应急管理支出</t>
  </si>
  <si>
    <t xml:space="preserve">    应急管理事务</t>
  </si>
  <si>
    <t xml:space="preserve">      安全监管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</si>
  <si>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</si>
  <si>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</si>
  <si>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</si>
  <si>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</si>
  <si>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</si>
  <si>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</si>
  <si>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</si>
  <si>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</si>
  <si>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</si>
  <si>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>二十一</t>
  </si>
  <si>
    <t xml:space="preserve">  其他支出</t>
  </si>
  <si>
    <t xml:space="preserve">      其他支出</t>
  </si>
  <si>
    <t>二十二</t>
  </si>
  <si>
    <t xml:space="preserve">  债务付息支出</t>
  </si>
  <si>
    <t xml:space="preserve">    地方政府一般债务付息支出</t>
  </si>
  <si>
    <t xml:space="preserve">      地方政府一般债券付息支出</t>
  </si>
  <si>
    <t>二十三</t>
  </si>
  <si>
    <t xml:space="preserve">  债务发行费用支出</t>
  </si>
  <si>
    <t xml:space="preserve">    地方政府一般债务发行费用支出</t>
  </si>
  <si>
    <t>附表4：</t>
  </si>
  <si>
    <t>2022年海曙区一般公共预算支出执行情况表（本级）</t>
  </si>
  <si>
    <t>附表5：</t>
  </si>
  <si>
    <t>2022年转移支付执行情况表</t>
  </si>
  <si>
    <t xml:space="preserve">   </t>
  </si>
  <si>
    <t>单元：万元</t>
  </si>
  <si>
    <t>地区</t>
  </si>
  <si>
    <t>项目</t>
  </si>
  <si>
    <t>金额</t>
  </si>
  <si>
    <t>章水镇</t>
  </si>
  <si>
    <t>转移支付</t>
  </si>
  <si>
    <t>龙观乡</t>
  </si>
  <si>
    <t>横街镇</t>
  </si>
  <si>
    <t>鄞江镇</t>
  </si>
  <si>
    <t>洞桥镇</t>
  </si>
  <si>
    <t>集仕港镇</t>
  </si>
  <si>
    <t>古林镇</t>
  </si>
  <si>
    <t>高桥镇</t>
  </si>
  <si>
    <t>附表6</t>
  </si>
  <si>
    <t>支出项目</t>
  </si>
  <si>
    <t>国有土地使用权出让收入</t>
  </si>
  <si>
    <t>上解支出</t>
  </si>
  <si>
    <t>国有土地收益基金收入</t>
  </si>
  <si>
    <t>文化旅游体育与传媒支出</t>
  </si>
  <si>
    <t>农业土地开发资金收入</t>
  </si>
  <si>
    <t>社会保障和就业支出</t>
  </si>
  <si>
    <t>彩票公益金收入</t>
  </si>
  <si>
    <t>城乡社区支出</t>
  </si>
  <si>
    <t>城市基础设施配套费收入</t>
  </si>
  <si>
    <t>农林水支出</t>
  </si>
  <si>
    <t>其他政府性基金收入</t>
  </si>
  <si>
    <t>交通运输支出</t>
  </si>
  <si>
    <t>上级补助收入</t>
  </si>
  <si>
    <t>彩票公益金安排的支出</t>
  </si>
  <si>
    <t>专项债券收入</t>
  </si>
  <si>
    <t>其他政府性基金及对应专项债务收入安排的支出</t>
  </si>
  <si>
    <t>调入资金</t>
  </si>
  <si>
    <t>债务付息支出</t>
  </si>
  <si>
    <t>上年结转</t>
  </si>
  <si>
    <t>债务发行费用支出</t>
  </si>
  <si>
    <t>债务还本支出</t>
  </si>
  <si>
    <t>调出资金</t>
  </si>
  <si>
    <t>结转下年</t>
  </si>
  <si>
    <t>附表7：</t>
  </si>
  <si>
    <t>补助镇乡（街道）支出</t>
  </si>
  <si>
    <t>附表8</t>
  </si>
  <si>
    <t>2022年海曙区国有资本经营预算收入执行情况表</t>
  </si>
  <si>
    <t>一、利润收入</t>
  </si>
  <si>
    <t xml:space="preserve">    运输企业利润收入</t>
  </si>
  <si>
    <t xml:space="preserve">    投资服务企业利润收入</t>
  </si>
  <si>
    <t xml:space="preserve">    贸易企业利润收入</t>
  </si>
  <si>
    <t xml:space="preserve">    教育文化广播企业利润收入</t>
  </si>
  <si>
    <t xml:space="preserve">    农林牧渔企业利润收入</t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</si>
  <si>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</si>
  <si>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</si>
  <si>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</si>
  <si>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</si>
  <si>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</si>
  <si>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</si>
  <si>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</si>
  <si>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</si>
  <si>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</si>
  <si>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</si>
  <si>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</si>
  <si>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</si>
  <si>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 xml:space="preserve">    其他国有资本经营预算企业清算收入</t>
  </si>
  <si>
    <t>五、其他国有资本经营预算收入</t>
  </si>
  <si>
    <t>六、上级补助收入</t>
  </si>
  <si>
    <t>七、上年结转</t>
  </si>
  <si>
    <t>附表9</t>
  </si>
  <si>
    <t xml:space="preserve">2022年海曙区国有资本经营预算支出执行情况表                                         </t>
  </si>
  <si>
    <t>项目名称</t>
  </si>
  <si>
    <t>一、资本性支出</t>
  </si>
  <si>
    <t>（一）新设企业注入国有资本金</t>
  </si>
  <si>
    <t>（二）补充企业国有资本</t>
  </si>
  <si>
    <t>（三）认购股权、股份</t>
  </si>
  <si>
    <t>（四）其他资本性支出</t>
  </si>
  <si>
    <t>二、费用性支出</t>
  </si>
  <si>
    <t>三、其他支出</t>
  </si>
  <si>
    <t>四、调出资金</t>
  </si>
  <si>
    <t>五、结转下年</t>
  </si>
  <si>
    <t>合   计</t>
  </si>
  <si>
    <t>附表10</t>
  </si>
  <si>
    <t>2023年海曙区一般公共预算收入预算表</t>
  </si>
  <si>
    <t>2022年实绩</t>
  </si>
  <si>
    <t>2023年预算</t>
  </si>
  <si>
    <t>附表11</t>
  </si>
  <si>
    <t>2023年海曙区一般公共预算收入预算表（本级）</t>
  </si>
  <si>
    <t>附表12</t>
  </si>
  <si>
    <t>2023年度海曙区一般公共预算支出预算表</t>
  </si>
  <si>
    <t>科目编码</t>
  </si>
  <si>
    <t xml:space="preserve">      港澳事务</t>
  </si>
  <si>
    <t xml:space="preserve">      其他民主党派及工商联事务支出</t>
  </si>
  <si>
    <t xml:space="preserve">    对外联络事务</t>
  </si>
  <si>
    <t xml:space="preserve">      其他对外联络事务支出</t>
  </si>
  <si>
    <t xml:space="preserve">      市场秩序执法</t>
  </si>
  <si>
    <t xml:space="preserve">    其他国防支出</t>
  </si>
  <si>
    <t xml:space="preserve">      其他国防支出</t>
  </si>
  <si>
    <t xml:space="preserve">      特别业务</t>
  </si>
  <si>
    <t xml:space="preserve">    科技条件与服务</t>
  </si>
  <si>
    <t xml:space="preserve">      技术创新服务体系</t>
  </si>
  <si>
    <t xml:space="preserve">    社会科学</t>
  </si>
  <si>
    <t xml:space="preserve">      其他社会科学支出</t>
  </si>
  <si>
    <t xml:space="preserve">      博物馆</t>
  </si>
  <si>
    <t xml:space="preserve">      公共就业服务和职业技能鉴定机构</t>
  </si>
  <si>
    <t xml:space="preserve">      综合医院</t>
  </si>
  <si>
    <t xml:space="preserve">      中医(民族)医院</t>
  </si>
  <si>
    <t xml:space="preserve">    民用航空运输</t>
  </si>
  <si>
    <t xml:space="preserve">      其他民用航空运输支出</t>
  </si>
  <si>
    <t xml:space="preserve">    国有资产监管</t>
  </si>
  <si>
    <t xml:space="preserve">      其他国有资产监管支出</t>
  </si>
  <si>
    <t xml:space="preserve">    其他金融支出</t>
  </si>
  <si>
    <t xml:space="preserve">      其他金融支出</t>
  </si>
  <si>
    <t xml:space="preserve">      其他保障性安居工程支出</t>
  </si>
  <si>
    <t xml:space="preserve">      其他粮油储备支出</t>
  </si>
  <si>
    <t xml:space="preserve">  预备费</t>
  </si>
  <si>
    <t xml:space="preserve">    年初预留</t>
  </si>
  <si>
    <t xml:space="preserve">      年初预留</t>
  </si>
  <si>
    <t xml:space="preserve">  上年结转</t>
  </si>
  <si>
    <t>附表13</t>
  </si>
  <si>
    <t>2023年海曙区一般公共预算支出预算表（本级）</t>
  </si>
  <si>
    <t>附表14</t>
  </si>
  <si>
    <t>2023年海曙区部门一般公共预算基本支出预算表</t>
  </si>
  <si>
    <t>经济分类科目代码</t>
  </si>
  <si>
    <t>2023年预算数</t>
  </si>
  <si>
    <t>301</t>
  </si>
  <si>
    <t>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</si>
  <si>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</si>
  <si>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</si>
  <si>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</si>
  <si>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</si>
  <si>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   3010204</t>
  </si>
  <si>
    <t xml:space="preserve">      特殊岗位津贴</t>
  </si>
  <si>
    <t xml:space="preserve">      3010205</t>
  </si>
  <si>
    <t xml:space="preserve">      警衔津贴</t>
  </si>
  <si>
    <t xml:space="preserve">      3010206</t>
  </si>
  <si>
    <t xml:space="preserve">      教龄、护龄津贴</t>
  </si>
  <si>
    <t xml:space="preserve">      3010212</t>
  </si>
  <si>
    <t xml:space="preserve">      生活性补贴</t>
  </si>
  <si>
    <t xml:space="preserve">      3010213</t>
  </si>
  <si>
    <t xml:space="preserve">      工作性津贴</t>
  </si>
  <si>
    <t xml:space="preserve">      3010214</t>
  </si>
  <si>
    <t xml:space="preserve">      3010215</t>
  </si>
  <si>
    <t xml:space="preserve">      购房补贴</t>
  </si>
  <si>
    <t xml:space="preserve">      3010218</t>
  </si>
  <si>
    <t xml:space="preserve">      临时性补贴</t>
  </si>
  <si>
    <t xml:space="preserve">      3010219</t>
  </si>
  <si>
    <t xml:space="preserve">      工改保留津贴</t>
  </si>
  <si>
    <t xml:space="preserve">      3010220</t>
  </si>
  <si>
    <t xml:space="preserve">      其他津贴补贴</t>
  </si>
  <si>
    <t xml:space="preserve">   30103</t>
  </si>
  <si>
    <t xml:space="preserve">   奖金</t>
  </si>
  <si>
    <t xml:space="preserve">      3010303</t>
  </si>
  <si>
    <t xml:space="preserve">      年终一次性奖金</t>
  </si>
  <si>
    <t xml:space="preserve">      3010306</t>
  </si>
  <si>
    <t xml:space="preserve">      事业单位部门奖励基金</t>
  </si>
  <si>
    <t xml:space="preserve">      3010308</t>
  </si>
  <si>
    <t xml:space="preserve">      绩效考核奖金</t>
  </si>
  <si>
    <t xml:space="preserve">      3010311</t>
  </si>
  <si>
    <t xml:space="preserve">      基础绩效奖</t>
  </si>
  <si>
    <t xml:space="preserve">      3010312</t>
  </si>
  <si>
    <t xml:space="preserve">      年度考核奖</t>
  </si>
  <si>
    <t xml:space="preserve">   30107</t>
  </si>
  <si>
    <t xml:space="preserve">   绩效工资</t>
  </si>
  <si>
    <t xml:space="preserve">      3010701</t>
  </si>
  <si>
    <t xml:space="preserve">      基础性绩效工资</t>
  </si>
  <si>
    <t xml:space="preserve">      3010702</t>
  </si>
  <si>
    <t xml:space="preserve">      奖励性绩效工资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</si>
  <si>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</si>
  <si>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</si>
  <si>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</si>
  <si>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</si>
  <si>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</si>
  <si>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</si>
  <si>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30111</t>
  </si>
  <si>
    <t xml:space="preserve">   公务员医疗补助缴费</t>
  </si>
  <si>
    <t xml:space="preserve">   30112</t>
  </si>
  <si>
    <t xml:space="preserve">   其他社会保障缴费</t>
  </si>
  <si>
    <t xml:space="preserve">      3011205</t>
  </si>
  <si>
    <t xml:space="preserve">      失业保险费</t>
  </si>
  <si>
    <t xml:space="preserve">      3011206</t>
  </si>
  <si>
    <t xml:space="preserve">      工伤保险费</t>
  </si>
  <si>
    <t xml:space="preserve">      3011207</t>
  </si>
  <si>
    <t xml:space="preserve">      残疾人就业保障金</t>
  </si>
  <si>
    <t xml:space="preserve">   30113</t>
  </si>
  <si>
    <t xml:space="preserve">   住房公积金</t>
  </si>
  <si>
    <t xml:space="preserve">   30199</t>
  </si>
  <si>
    <t xml:space="preserve">   其他工资福利支出</t>
  </si>
  <si>
    <t xml:space="preserve">      3019904</t>
  </si>
  <si>
    <t xml:space="preserve">      编制外长期聘用人员工资</t>
  </si>
  <si>
    <t xml:space="preserve">      3019905</t>
  </si>
  <si>
    <t xml:space="preserve">      职工探亲旅费</t>
  </si>
  <si>
    <t xml:space="preserve">      3019910</t>
  </si>
  <si>
    <t xml:space="preserve">      其他工资福利支出</t>
  </si>
  <si>
    <t>302</t>
  </si>
  <si>
    <t>商品和服务支出</t>
  </si>
  <si>
    <t xml:space="preserve">   30201</t>
  </si>
  <si>
    <t xml:space="preserve">   办公费</t>
  </si>
  <si>
    <t xml:space="preserve">   30202</t>
  </si>
  <si>
    <t xml:space="preserve">   印刷费</t>
  </si>
  <si>
    <t xml:space="preserve">   30203</t>
  </si>
  <si>
    <t xml:space="preserve">   咨询费</t>
  </si>
  <si>
    <t xml:space="preserve">   30204</t>
  </si>
  <si>
    <t xml:space="preserve">   手续费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</si>
  <si>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</si>
  <si>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</si>
  <si>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</si>
  <si>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</si>
  <si>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30207</t>
  </si>
  <si>
    <t xml:space="preserve">   邮电费</t>
  </si>
  <si>
    <t xml:space="preserve">   30209</t>
  </si>
  <si>
    <t xml:space="preserve">   物业管理费</t>
  </si>
  <si>
    <t xml:space="preserve">   30211</t>
  </si>
  <si>
    <t xml:space="preserve">   差旅费</t>
  </si>
  <si>
    <t xml:space="preserve">   30212</t>
  </si>
  <si>
    <t xml:space="preserve">   因公出国（境）费用</t>
  </si>
  <si>
    <t xml:space="preserve">      3021201</t>
  </si>
  <si>
    <t xml:space="preserve">      一般因公出国（境）费用</t>
  </si>
  <si>
    <t xml:space="preserve">   30213</t>
  </si>
  <si>
    <t xml:space="preserve">   维修(护)费</t>
  </si>
  <si>
    <t xml:space="preserve">   30214</t>
  </si>
  <si>
    <t xml:space="preserve">   租赁费</t>
  </si>
  <si>
    <t xml:space="preserve">   30215</t>
  </si>
  <si>
    <t xml:space="preserve">   会议费</t>
  </si>
  <si>
    <t xml:space="preserve">   30216</t>
  </si>
  <si>
    <t xml:space="preserve">   培训费</t>
  </si>
  <si>
    <t xml:space="preserve">   30217</t>
  </si>
  <si>
    <t xml:space="preserve">   公务接待费</t>
  </si>
  <si>
    <t xml:space="preserve">   30218</t>
  </si>
  <si>
    <t xml:space="preserve">   专用材料费</t>
  </si>
  <si>
    <t xml:space="preserve">   30224</t>
  </si>
  <si>
    <t xml:space="preserve">   被装购置费</t>
  </si>
  <si>
    <t xml:space="preserve">   30226</t>
  </si>
  <si>
    <t xml:space="preserve">   劳务费</t>
  </si>
  <si>
    <t xml:space="preserve">   30227</t>
  </si>
  <si>
    <t xml:space="preserve">   委托业务费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</si>
  <si>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</si>
  <si>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</si>
  <si>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</si>
  <si>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</si>
  <si>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30231</t>
  </si>
  <si>
    <t xml:space="preserve">   公务用车运行维护费</t>
  </si>
  <si>
    <t xml:space="preserve">   30239</t>
  </si>
  <si>
    <t xml:space="preserve">   其他交通费用</t>
  </si>
  <si>
    <t xml:space="preserve">      3023901</t>
  </si>
  <si>
    <t xml:space="preserve">      车改补贴</t>
  </si>
  <si>
    <t xml:space="preserve">      3023902</t>
  </si>
  <si>
    <t xml:space="preserve">      公共交通经费</t>
  </si>
  <si>
    <t xml:space="preserve">      3023903</t>
  </si>
  <si>
    <t xml:space="preserve">      租车费</t>
  </si>
  <si>
    <t xml:space="preserve">      3023999</t>
  </si>
  <si>
    <t xml:space="preserve">      其他交通费</t>
  </si>
  <si>
    <t xml:space="preserve">   30240</t>
  </si>
  <si>
    <t xml:space="preserve">   税金及附加费用</t>
  </si>
  <si>
    <t xml:space="preserve">   30299</t>
  </si>
  <si>
    <t xml:space="preserve">   其他商品和服务支出</t>
  </si>
  <si>
    <t xml:space="preserve">      3029905</t>
  </si>
  <si>
    <t xml:space="preserve">      广告宣传费</t>
  </si>
  <si>
    <t xml:space="preserve">      3029910</t>
  </si>
  <si>
    <t xml:space="preserve">      其他</t>
  </si>
  <si>
    <t>303</t>
  </si>
  <si>
    <t>对个人和家庭的补助</t>
  </si>
  <si>
    <t xml:space="preserve">   30301</t>
  </si>
  <si>
    <t xml:space="preserve">   离休费</t>
  </si>
  <si>
    <t xml:space="preserve">      3030101</t>
  </si>
  <si>
    <t xml:space="preserve">      离休费</t>
  </si>
  <si>
    <t xml:space="preserve">      3030104</t>
  </si>
  <si>
    <t xml:space="preserve">      离休人员补贴</t>
  </si>
  <si>
    <t xml:space="preserve">   30302</t>
  </si>
  <si>
    <t xml:space="preserve">   退休费</t>
  </si>
  <si>
    <t xml:space="preserve">      3030201</t>
  </si>
  <si>
    <t xml:space="preserve">      退休费</t>
  </si>
  <si>
    <t xml:space="preserve">      3030204</t>
  </si>
  <si>
    <t xml:space="preserve">      退休人员补贴</t>
  </si>
  <si>
    <t xml:space="preserve">   30304</t>
  </si>
  <si>
    <t xml:space="preserve">   抚恤金</t>
  </si>
  <si>
    <t xml:space="preserve">   30305</t>
  </si>
  <si>
    <t xml:space="preserve">   生活补助</t>
  </si>
  <si>
    <t xml:space="preserve">   30307</t>
  </si>
  <si>
    <t xml:space="preserve">   医疗费补助</t>
  </si>
  <si>
    <t xml:space="preserve">   30309</t>
  </si>
  <si>
    <t xml:space="preserve">   奖励金</t>
  </si>
  <si>
    <t xml:space="preserve">   30399</t>
  </si>
  <si>
    <t xml:space="preserve">   其他对个人和家庭的补助</t>
  </si>
  <si>
    <t xml:space="preserve">      3039903</t>
  </si>
  <si>
    <t xml:space="preserve">      托儿费</t>
  </si>
  <si>
    <t xml:space="preserve">      3039905</t>
  </si>
  <si>
    <t xml:space="preserve">      通讯补贴</t>
  </si>
  <si>
    <t xml:space="preserve">      3039920</t>
  </si>
  <si>
    <t>310</t>
  </si>
  <si>
    <t>资本性支出</t>
  </si>
  <si>
    <t xml:space="preserve">   31002</t>
  </si>
  <si>
    <t xml:space="preserve">   办公设备购置</t>
  </si>
  <si>
    <t xml:space="preserve">   31003</t>
  </si>
  <si>
    <t xml:space="preserve">   专用设备购置</t>
  </si>
  <si>
    <t xml:space="preserve">   31007</t>
  </si>
  <si>
    <t xml:space="preserve">   信息网络及软件购置更新</t>
  </si>
  <si>
    <t xml:space="preserve">   31013</t>
  </si>
  <si>
    <t xml:space="preserve">   公务用车购置</t>
  </si>
  <si>
    <t xml:space="preserve">   31099</t>
  </si>
  <si>
    <t xml:space="preserve">   其他资本性支出</t>
  </si>
  <si>
    <t>附表15</t>
  </si>
  <si>
    <t>2023年转移支付预算表</t>
  </si>
  <si>
    <t>一般转移支付</t>
  </si>
  <si>
    <t>附表16：</t>
  </si>
  <si>
    <t>附表17：</t>
  </si>
  <si>
    <t>附表18</t>
  </si>
  <si>
    <t>2023年海曙区国有资本经营预算收入预算表</t>
  </si>
  <si>
    <t>附表19</t>
  </si>
  <si>
    <r>
      <t>2023年海曙区国有资本经营预算支出预算表</t>
    </r>
    <r>
      <rPr>
        <sz val="22"/>
        <color indexed="8"/>
        <rFont val="方正小标宋简体"/>
        <family val="0"/>
      </rPr>
      <t xml:space="preserve">                                                        </t>
    </r>
  </si>
  <si>
    <t>附表20</t>
  </si>
  <si>
    <t xml:space="preserve">海曙区地方政府一般债务限额与余额情况表 </t>
  </si>
  <si>
    <t>备注</t>
  </si>
  <si>
    <t>一、一般债务限额</t>
  </si>
  <si>
    <t>（一）上年一般债务限额</t>
  </si>
  <si>
    <t>（二）本年新增一般债务限额</t>
  </si>
  <si>
    <t>2023年新增限额待上级财政部门下达</t>
  </si>
  <si>
    <t>（三）本年一般债务限额</t>
  </si>
  <si>
    <t>二、一般债务余额</t>
  </si>
  <si>
    <t>（一）上年末一般债务余额</t>
  </si>
  <si>
    <t xml:space="preserve">      其中：一般债券</t>
  </si>
  <si>
    <t>（二）本年一般债务举借额</t>
  </si>
  <si>
    <t xml:space="preserve">   其中：新增一般债券发行额</t>
  </si>
  <si>
    <t>2023年待上级财政部门限额下达后发行</t>
  </si>
  <si>
    <t>再融资一般债券发行额</t>
  </si>
  <si>
    <t>2023年最终待上级财政部门确定</t>
  </si>
  <si>
    <t>（三）本年一般债务偿还额</t>
  </si>
  <si>
    <t xml:space="preserve"> 其中：再融资一般债券还本</t>
  </si>
  <si>
    <t>其他方式偿还一般债务</t>
  </si>
  <si>
    <t>（四）本年末一般债务余额</t>
  </si>
  <si>
    <t xml:space="preserve">     其中：一般债券</t>
  </si>
  <si>
    <t>附表21</t>
  </si>
  <si>
    <t xml:space="preserve">海曙区地方政府专项债务限额与余额情况表 </t>
  </si>
  <si>
    <t>一、专项债务限额</t>
  </si>
  <si>
    <t>（一）上年专项债务限额</t>
  </si>
  <si>
    <t>（二）本年新增专项债务限额</t>
  </si>
  <si>
    <t>2023年新增限额待上级
财政部门下达</t>
  </si>
  <si>
    <t>（三）本年专项债务限额</t>
  </si>
  <si>
    <t>二、专项债务余额</t>
  </si>
  <si>
    <t>（一）上年末专项债务余额</t>
  </si>
  <si>
    <t xml:space="preserve">      其中：专项债券</t>
  </si>
  <si>
    <t>（二）本年专项债务举借额</t>
  </si>
  <si>
    <t xml:space="preserve">    其中：新增专项债券发行额</t>
  </si>
  <si>
    <t xml:space="preserve">         再融资专项债券发行额</t>
  </si>
  <si>
    <t>（三）本年专项债务偿还额</t>
  </si>
  <si>
    <t xml:space="preserve">      其中：再融资专项债券还本</t>
  </si>
  <si>
    <t xml:space="preserve">       其他方式偿还专项债务</t>
  </si>
  <si>
    <t>（四）本年末专项债务余额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</si>
</sst>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);[Red]\(0\)"/>
    <numFmt numFmtId="179" formatCode="0_ "/>
    <numFmt numFmtId="180" formatCode="0.0%"/>
  </numFmts>
  <fonts count="73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22"/>
      <color indexed="8"/>
      <name val="方正小标宋简体"/>
      <family val="0"/>
    </font>
    <font>
      <b/>
      <sz val="11"/>
      <color indexed="8"/>
      <name val="仿宋"/>
      <family val="3"/>
    </font>
    <font>
      <b/>
      <sz val="22"/>
      <color indexed="8"/>
      <name val="仿宋"/>
      <family val="3"/>
    </font>
    <font>
      <sz val="10"/>
      <color indexed="8"/>
      <name val="仿宋"/>
      <family val="3"/>
    </font>
    <font>
      <b/>
      <sz val="18"/>
      <color indexed="8"/>
      <name val="仿宋"/>
      <family val="3"/>
    </font>
    <font>
      <b/>
      <sz val="14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b/>
      <sz val="22"/>
      <name val="方正小标宋简体"/>
      <family val="0"/>
    </font>
    <font>
      <b/>
      <sz val="18"/>
      <name val="仿宋"/>
      <family val="3"/>
    </font>
    <font>
      <sz val="9"/>
      <name val="仿宋"/>
      <family val="3"/>
    </font>
    <font>
      <sz val="12"/>
      <color indexed="8"/>
      <name val="宋体"/>
      <family val="0"/>
    </font>
    <font>
      <b/>
      <sz val="10"/>
      <color indexed="8"/>
      <name val="仿宋"/>
      <family val="3"/>
    </font>
    <font>
      <sz val="10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b/>
      <sz val="20"/>
      <color indexed="8"/>
      <name val="方正小标宋简体"/>
      <family val="0"/>
    </font>
    <font>
      <b/>
      <sz val="20"/>
      <name val="方正小标宋简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22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方正小标宋简体"/>
      <family val="0"/>
    </font>
    <font>
      <sz val="12"/>
      <color theme="1"/>
      <name val="Calibri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6" fillId="0" borderId="0" applyProtection="0">
      <alignment vertical="center"/>
    </xf>
    <xf numFmtId="0" fontId="57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9" borderId="0" applyNumberFormat="0" applyBorder="0" applyAlignment="0" applyProtection="0"/>
    <xf numFmtId="0" fontId="54" fillId="0" borderId="5" applyNumberFormat="0" applyFill="0" applyAlignment="0" applyProtection="0"/>
    <xf numFmtId="0" fontId="51" fillId="10" borderId="0" applyNumberFormat="0" applyBorder="0" applyAlignment="0" applyProtection="0"/>
    <xf numFmtId="0" fontId="60" fillId="11" borderId="6" applyNumberFormat="0" applyAlignment="0" applyProtection="0"/>
    <xf numFmtId="0" fontId="61" fillId="11" borderId="1" applyNumberFormat="0" applyAlignment="0" applyProtection="0"/>
    <xf numFmtId="0" fontId="62" fillId="12" borderId="7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  <xf numFmtId="0" fontId="46" fillId="0" borderId="0" applyProtection="0">
      <alignment vertical="center"/>
    </xf>
    <xf numFmtId="0" fontId="45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6" fillId="0" borderId="0">
      <alignment/>
      <protection/>
    </xf>
  </cellStyleXfs>
  <cellXfs count="18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176" fontId="2" fillId="0" borderId="12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vertical="center"/>
    </xf>
    <xf numFmtId="0" fontId="67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justify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justify" vertical="center" wrapText="1"/>
    </xf>
    <xf numFmtId="178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horizontal="justify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left" vertical="center"/>
    </xf>
    <xf numFmtId="179" fontId="10" fillId="0" borderId="1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10" xfId="72" applyNumberFormat="1" applyFont="1" applyFill="1" applyBorder="1" applyAlignment="1">
      <alignment vertical="center"/>
    </xf>
    <xf numFmtId="176" fontId="10" fillId="0" borderId="10" xfId="72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0" fillId="0" borderId="10" xfId="72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top" shrinkToFit="1"/>
    </xf>
    <xf numFmtId="0" fontId="14" fillId="0" borderId="0" xfId="0" applyNumberFormat="1" applyFont="1" applyFill="1" applyBorder="1" applyAlignment="1">
      <alignment horizontal="center" vertical="top" shrinkToFit="1"/>
    </xf>
    <xf numFmtId="0" fontId="15" fillId="0" borderId="0" xfId="0" applyNumberFormat="1" applyFont="1" applyFill="1" applyBorder="1" applyAlignment="1">
      <alignment horizontal="right" vertical="top" shrinkToFit="1"/>
    </xf>
    <xf numFmtId="0" fontId="15" fillId="0" borderId="0" xfId="0" applyNumberFormat="1" applyFont="1" applyFill="1" applyBorder="1" applyAlignment="1">
      <alignment horizontal="right" vertical="top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176" fontId="12" fillId="0" borderId="10" xfId="0" applyNumberFormat="1" applyFont="1" applyFill="1" applyBorder="1" applyAlignment="1">
      <alignment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13" fillId="33" borderId="0" xfId="0" applyNumberFormat="1" applyFont="1" applyFill="1" applyAlignment="1">
      <alignment horizontal="center" vertical="center"/>
    </xf>
    <xf numFmtId="0" fontId="14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vertical="center"/>
    </xf>
    <xf numFmtId="179" fontId="10" fillId="0" borderId="1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left" vertical="center"/>
    </xf>
    <xf numFmtId="179" fontId="12" fillId="0" borderId="10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/>
    </xf>
    <xf numFmtId="179" fontId="10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center"/>
    </xf>
    <xf numFmtId="180" fontId="11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80" fontId="12" fillId="0" borderId="1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19" fillId="0" borderId="1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9" fillId="0" borderId="10" xfId="72" applyNumberFormat="1" applyFont="1" applyFill="1" applyBorder="1" applyAlignment="1">
      <alignment horizontal="center" vertical="center"/>
    </xf>
    <xf numFmtId="0" fontId="10" fillId="0" borderId="15" xfId="72" applyNumberFormat="1" applyFont="1" applyFill="1" applyBorder="1" applyAlignment="1">
      <alignment vertical="center"/>
    </xf>
    <xf numFmtId="176" fontId="10" fillId="0" borderId="15" xfId="72" applyNumberFormat="1" applyFont="1" applyFill="1" applyBorder="1" applyAlignment="1">
      <alignment vertical="center"/>
    </xf>
    <xf numFmtId="0" fontId="10" fillId="0" borderId="16" xfId="72" applyNumberFormat="1" applyFont="1" applyFill="1" applyBorder="1" applyAlignment="1">
      <alignment vertical="center"/>
    </xf>
    <xf numFmtId="176" fontId="10" fillId="0" borderId="16" xfId="72" applyNumberFormat="1" applyFont="1" applyFill="1" applyBorder="1" applyAlignment="1">
      <alignment vertical="center"/>
    </xf>
    <xf numFmtId="0" fontId="10" fillId="0" borderId="17" xfId="72" applyNumberFormat="1" applyFont="1" applyFill="1" applyBorder="1" applyAlignment="1">
      <alignment vertical="center"/>
    </xf>
    <xf numFmtId="176" fontId="9" fillId="0" borderId="10" xfId="72" applyNumberFormat="1" applyFont="1" applyFill="1" applyBorder="1" applyAlignment="1">
      <alignment vertical="center"/>
    </xf>
    <xf numFmtId="0" fontId="0" fillId="0" borderId="0" xfId="72" applyNumberFormat="1" applyFont="1" applyFill="1" applyBorder="1" applyAlignment="1">
      <alignment vertical="center"/>
    </xf>
    <xf numFmtId="0" fontId="2" fillId="0" borderId="0" xfId="72" applyNumberFormat="1" applyFont="1" applyFill="1" applyBorder="1" applyAlignment="1">
      <alignment vertical="center"/>
    </xf>
    <xf numFmtId="0" fontId="2" fillId="0" borderId="0" xfId="72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right" vertical="top" shrinkToFit="1"/>
    </xf>
    <xf numFmtId="0" fontId="12" fillId="0" borderId="0" xfId="0" applyNumberFormat="1" applyFont="1" applyFill="1" applyBorder="1" applyAlignment="1">
      <alignment horizontal="right" vertical="top"/>
    </xf>
    <xf numFmtId="0" fontId="19" fillId="0" borderId="0" xfId="0" applyNumberFormat="1" applyFont="1" applyFill="1" applyBorder="1" applyAlignment="1">
      <alignment horizontal="right" vertical="top"/>
    </xf>
    <xf numFmtId="38" fontId="2" fillId="0" borderId="10" xfId="0" applyNumberFormat="1" applyFont="1" applyFill="1" applyBorder="1" applyAlignment="1">
      <alignment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38" fontId="11" fillId="0" borderId="1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/>
    </xf>
    <xf numFmtId="0" fontId="22" fillId="33" borderId="0" xfId="0" applyNumberFormat="1" applyFont="1" applyFill="1" applyAlignment="1">
      <alignment horizontal="center" vertical="center"/>
    </xf>
    <xf numFmtId="0" fontId="18" fillId="33" borderId="0" xfId="0" applyNumberFormat="1" applyFont="1" applyFill="1" applyBorder="1" applyAlignment="1">
      <alignment horizontal="right" vertical="center"/>
    </xf>
    <xf numFmtId="0" fontId="19" fillId="33" borderId="0" xfId="0" applyNumberFormat="1" applyFont="1" applyFill="1" applyBorder="1" applyAlignment="1">
      <alignment horizontal="right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right" vertical="center"/>
      <protection/>
    </xf>
    <xf numFmtId="0" fontId="69" fillId="0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/>
    </xf>
    <xf numFmtId="180" fontId="69" fillId="0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>
      <alignment horizontal="right" vertical="center"/>
    </xf>
    <xf numFmtId="0" fontId="69" fillId="0" borderId="10" xfId="0" applyNumberFormat="1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12" fillId="33" borderId="0" xfId="0" applyNumberFormat="1" applyFont="1" applyFill="1" applyBorder="1" applyAlignment="1">
      <alignment horizontal="right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vertical="center"/>
    </xf>
    <xf numFmtId="0" fontId="69" fillId="0" borderId="10" xfId="0" applyNumberFormat="1" applyFont="1" applyFill="1" applyBorder="1" applyAlignment="1">
      <alignment vertical="center"/>
    </xf>
    <xf numFmtId="180" fontId="69" fillId="0" borderId="10" xfId="0" applyNumberFormat="1" applyFont="1" applyFill="1" applyBorder="1" applyAlignment="1">
      <alignment vertical="center"/>
    </xf>
    <xf numFmtId="0" fontId="69" fillId="0" borderId="10" xfId="0" applyNumberFormat="1" applyFont="1" applyFill="1" applyBorder="1" applyAlignment="1">
      <alignment vertical="center"/>
    </xf>
    <xf numFmtId="180" fontId="69" fillId="0" borderId="10" xfId="0" applyNumberFormat="1" applyFont="1" applyFill="1" applyBorder="1" applyAlignment="1">
      <alignment vertical="center"/>
    </xf>
    <xf numFmtId="0" fontId="69" fillId="0" borderId="1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7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180" fontId="20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80" fontId="19" fillId="0" borderId="10" xfId="0" applyNumberFormat="1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18基金（本级）_21基金（本级）_1" xfId="25"/>
    <cellStyle name="常规_18基金（本级）_21基金_1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常规_18基金（本级）_21基金（本级）" xfId="36"/>
    <cellStyle name="常规_18基金（本级）_21基金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18基金（本级）_21基金（本级）_3" xfId="54"/>
    <cellStyle name="常规_18基金（本级）_21基金_3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 4" xfId="70"/>
    <cellStyle name="常规 3" xfId="71"/>
    <cellStyle name="常规_18基金（本级）" xfId="72"/>
    <cellStyle name="常规_18基金（本级）_21基金（本级）_2" xfId="73"/>
    <cellStyle name="常规_18基金（本级）_21基金_2" xfId="74"/>
    <cellStyle name="常规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I6"/>
  <sheetViews>
    <sheetView zoomScaleSheetLayoutView="100" workbookViewId="0" topLeftCell="A1">
      <selection activeCell="K11" sqref="K11"/>
    </sheetView>
  </sheetViews>
  <sheetFormatPr defaultColWidth="9.00390625" defaultRowHeight="13.5" customHeight="1"/>
  <sheetData>
    <row r="4" ht="84.75" customHeight="1"/>
    <row r="5" spans="1:9" ht="58.5" customHeight="1">
      <c r="A5" s="186" t="s">
        <v>0</v>
      </c>
      <c r="B5" s="186"/>
      <c r="C5" s="186"/>
      <c r="D5" s="186"/>
      <c r="E5" s="186"/>
      <c r="F5" s="186"/>
      <c r="G5" s="186"/>
      <c r="H5" s="186"/>
      <c r="I5" s="186"/>
    </row>
    <row r="6" spans="1:9" ht="54.75" customHeight="1">
      <c r="A6" s="187" t="s">
        <v>1</v>
      </c>
      <c r="B6" s="187"/>
      <c r="C6" s="187"/>
      <c r="D6" s="187"/>
      <c r="E6" s="187"/>
      <c r="F6" s="187"/>
      <c r="G6" s="187"/>
      <c r="H6" s="187"/>
      <c r="I6" s="187"/>
    </row>
  </sheetData>
  <sheetProtection/>
  <mergeCells count="2">
    <mergeCell ref="A5:I5"/>
    <mergeCell ref="A6:I6"/>
  </mergeCells>
  <printOptions horizontalCentered="1"/>
  <pageMargins left="0.7083333333333334" right="0.7083333333333334" top="0.7479166666666667" bottom="0.7479166666666667" header="0.3145833333333333" footer="0.3145833333333333"/>
  <pageSetup horizontalDpi="1200" verticalDpi="12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6000000238418579"/>
  </sheetPr>
  <dimension ref="A1:G28"/>
  <sheetViews>
    <sheetView tabSelected="1" zoomScaleSheetLayoutView="100" workbookViewId="0" topLeftCell="A13">
      <selection activeCell="D35" sqref="D35"/>
    </sheetView>
  </sheetViews>
  <sheetFormatPr defaultColWidth="9.00390625" defaultRowHeight="13.5" customHeight="1"/>
  <cols>
    <col min="1" max="1" width="60.25390625" style="2" customWidth="1"/>
    <col min="2" max="2" width="27.875" style="2" customWidth="1"/>
    <col min="3" max="16384" width="9.00390625" style="2" customWidth="1"/>
  </cols>
  <sheetData>
    <row r="1" ht="13.5">
      <c r="A1" s="2" t="s">
        <v>599</v>
      </c>
    </row>
    <row r="2" spans="1:2" ht="30" customHeight="1">
      <c r="A2" s="117" t="s">
        <v>600</v>
      </c>
      <c r="B2" s="117"/>
    </row>
    <row r="3" spans="1:2" ht="19.5" customHeight="1">
      <c r="A3" s="117"/>
      <c r="B3" s="117"/>
    </row>
    <row r="4" spans="1:2" ht="19.5" customHeight="1">
      <c r="A4" s="38"/>
      <c r="B4" s="4" t="s">
        <v>90</v>
      </c>
    </row>
    <row r="5" spans="1:2" ht="29.25" customHeight="1">
      <c r="A5" s="31" t="s">
        <v>48</v>
      </c>
      <c r="B5" s="31" t="s">
        <v>562</v>
      </c>
    </row>
    <row r="6" spans="1:2" ht="29.25" customHeight="1">
      <c r="A6" s="39" t="s">
        <v>601</v>
      </c>
      <c r="B6" s="40">
        <f>SUM(B7:B12)</f>
        <v>16072</v>
      </c>
    </row>
    <row r="7" spans="1:4" ht="29.25" customHeight="1">
      <c r="A7" s="41" t="s">
        <v>602</v>
      </c>
      <c r="B7" s="40"/>
      <c r="D7" s="118"/>
    </row>
    <row r="8" spans="1:2" ht="29.25" customHeight="1">
      <c r="A8" s="41" t="s">
        <v>603</v>
      </c>
      <c r="B8" s="40">
        <v>16072</v>
      </c>
    </row>
    <row r="9" spans="1:2" ht="29.25" customHeight="1">
      <c r="A9" s="41" t="s">
        <v>604</v>
      </c>
      <c r="B9" s="40"/>
    </row>
    <row r="10" spans="1:2" ht="29.25" customHeight="1">
      <c r="A10" s="41" t="s">
        <v>605</v>
      </c>
      <c r="B10" s="40"/>
    </row>
    <row r="11" spans="1:2" ht="29.25" customHeight="1">
      <c r="A11" s="41" t="s">
        <v>606</v>
      </c>
      <c r="B11" s="40"/>
    </row>
    <row r="12" spans="1:2" ht="29.25" customHeight="1">
      <c r="A12" s="41" t="s">
        <v>607</v>
      </c>
      <c r="B12" s="40"/>
    </row>
    <row r="13" spans="1:7" ht="29.25" customHeight="1">
      <c r="A13" s="39" t="s">
        <v>608</v>
      </c>
      <c r="B13" s="40"/>
      <c r="G13" s="119"/>
    </row>
    <row r="14" spans="1:2" ht="29.25" customHeight="1">
      <c r="A14" s="41" t="s">
        <v>609</v>
      </c>
      <c r="B14" s="40"/>
    </row>
    <row r="15" spans="1:2" ht="29.25" customHeight="1">
      <c r="A15" s="41" t="s">
        <v>610</v>
      </c>
      <c r="B15" s="40"/>
    </row>
    <row r="16" spans="1:2" ht="29.25" customHeight="1">
      <c r="A16" s="41" t="s">
        <v>611</v>
      </c>
      <c r="B16" s="40"/>
    </row>
    <row r="17" spans="1:2" ht="29.25" customHeight="1">
      <c r="A17" s="39" t="s">
        <v>612</v>
      </c>
      <c r="B17" s="40"/>
    </row>
    <row r="18" spans="1:2" ht="29.25" customHeight="1">
      <c r="A18" s="41" t="s">
        <v>613</v>
      </c>
      <c r="B18" s="40"/>
    </row>
    <row r="19" spans="1:2" ht="29.25" customHeight="1">
      <c r="A19" s="41" t="s">
        <v>614</v>
      </c>
      <c r="B19" s="40"/>
    </row>
    <row r="20" spans="1:2" ht="29.25" customHeight="1">
      <c r="A20" s="41" t="s">
        <v>615</v>
      </c>
      <c r="B20" s="40"/>
    </row>
    <row r="21" spans="1:2" ht="29.25" customHeight="1">
      <c r="A21" s="39" t="s">
        <v>616</v>
      </c>
      <c r="B21" s="40"/>
    </row>
    <row r="22" spans="1:2" ht="29.25" customHeight="1">
      <c r="A22" s="41" t="s">
        <v>617</v>
      </c>
      <c r="B22" s="40"/>
    </row>
    <row r="23" spans="1:2" ht="29.25" customHeight="1">
      <c r="A23" s="41" t="s">
        <v>618</v>
      </c>
      <c r="B23" s="40"/>
    </row>
    <row r="24" spans="1:2" ht="29.25" customHeight="1">
      <c r="A24" s="41" t="s">
        <v>619</v>
      </c>
      <c r="B24" s="40"/>
    </row>
    <row r="25" spans="1:2" ht="29.25" customHeight="1">
      <c r="A25" s="39" t="s">
        <v>620</v>
      </c>
      <c r="B25" s="40"/>
    </row>
    <row r="26" spans="1:2" ht="29.25" customHeight="1">
      <c r="A26" s="39" t="s">
        <v>621</v>
      </c>
      <c r="B26" s="40">
        <v>47</v>
      </c>
    </row>
    <row r="27" spans="1:2" ht="29.25" customHeight="1">
      <c r="A27" s="39" t="s">
        <v>622</v>
      </c>
      <c r="B27" s="40">
        <v>75</v>
      </c>
    </row>
    <row r="28" spans="1:2" ht="29.25" customHeight="1">
      <c r="A28" s="42" t="s">
        <v>85</v>
      </c>
      <c r="B28" s="40">
        <f>SUM(B6,B13,B17,B21,B25,B26,B27)</f>
        <v>16194</v>
      </c>
    </row>
  </sheetData>
  <sheetProtection/>
  <mergeCells count="1">
    <mergeCell ref="A2:B2"/>
  </mergeCells>
  <printOptions horizontalCentered="1"/>
  <pageMargins left="0.7083333333333334" right="0.7083333333333334" top="0.7479166666666667" bottom="0.7479166666666667" header="0.3145833333333333" footer="0.3145833333333333"/>
  <pageSetup horizontalDpi="1200" verticalDpi="12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6000000238418579"/>
  </sheetPr>
  <dimension ref="A1:B15"/>
  <sheetViews>
    <sheetView zoomScaleSheetLayoutView="100" workbookViewId="0" topLeftCell="A10">
      <selection activeCell="E12" sqref="E12"/>
    </sheetView>
  </sheetViews>
  <sheetFormatPr defaultColWidth="9.00390625" defaultRowHeight="13.5" customHeight="1"/>
  <cols>
    <col min="1" max="1" width="56.375" style="2" customWidth="1"/>
    <col min="2" max="2" width="24.125" style="2" customWidth="1"/>
    <col min="3" max="16384" width="9.00390625" style="2" customWidth="1"/>
  </cols>
  <sheetData>
    <row r="1" ht="13.5">
      <c r="A1" s="2" t="s">
        <v>623</v>
      </c>
    </row>
    <row r="2" spans="1:2" ht="30" customHeight="1">
      <c r="A2" s="115" t="s">
        <v>624</v>
      </c>
      <c r="B2" s="115"/>
    </row>
    <row r="3" spans="1:2" ht="19.5" customHeight="1">
      <c r="A3" s="116"/>
      <c r="B3" s="116"/>
    </row>
    <row r="4" spans="1:2" ht="19.5" customHeight="1">
      <c r="A4" s="29"/>
      <c r="B4" s="4" t="s">
        <v>90</v>
      </c>
    </row>
    <row r="5" spans="1:2" ht="45.75" customHeight="1">
      <c r="A5" s="31" t="s">
        <v>625</v>
      </c>
      <c r="B5" s="31" t="s">
        <v>562</v>
      </c>
    </row>
    <row r="6" spans="1:2" ht="43.5" customHeight="1">
      <c r="A6" s="32" t="s">
        <v>626</v>
      </c>
      <c r="B6" s="33">
        <f>SUM(B7:B10)</f>
        <v>10337</v>
      </c>
    </row>
    <row r="7" spans="1:2" ht="43.5" customHeight="1">
      <c r="A7" s="34" t="s">
        <v>627</v>
      </c>
      <c r="B7" s="33"/>
    </row>
    <row r="8" spans="1:2" ht="43.5" customHeight="1">
      <c r="A8" s="34" t="s">
        <v>628</v>
      </c>
      <c r="B8" s="33">
        <v>10337</v>
      </c>
    </row>
    <row r="9" spans="1:2" ht="43.5" customHeight="1">
      <c r="A9" s="34" t="s">
        <v>629</v>
      </c>
      <c r="B9" s="33"/>
    </row>
    <row r="10" spans="1:2" ht="43.5" customHeight="1">
      <c r="A10" s="34" t="s">
        <v>630</v>
      </c>
      <c r="B10" s="33"/>
    </row>
    <row r="11" spans="1:2" ht="43.5" customHeight="1">
      <c r="A11" s="32" t="s">
        <v>631</v>
      </c>
      <c r="B11" s="33">
        <v>260</v>
      </c>
    </row>
    <row r="12" spans="1:2" ht="43.5" customHeight="1">
      <c r="A12" s="32" t="s">
        <v>632</v>
      </c>
      <c r="B12" s="33">
        <v>94</v>
      </c>
    </row>
    <row r="13" spans="1:2" ht="43.5" customHeight="1">
      <c r="A13" s="32" t="s">
        <v>633</v>
      </c>
      <c r="B13" s="33">
        <v>5475</v>
      </c>
    </row>
    <row r="14" spans="1:2" ht="43.5" customHeight="1">
      <c r="A14" s="32" t="s">
        <v>634</v>
      </c>
      <c r="B14" s="33">
        <v>28</v>
      </c>
    </row>
    <row r="15" spans="1:2" ht="43.5" customHeight="1">
      <c r="A15" s="35" t="s">
        <v>635</v>
      </c>
      <c r="B15" s="36">
        <f>SUM(B11:B14,B6)</f>
        <v>16194</v>
      </c>
    </row>
  </sheetData>
  <sheetProtection/>
  <printOptions horizontalCentered="1"/>
  <pageMargins left="0.7083333333333334" right="0.7083333333333334" top="0.7479166666666667" bottom="0.7479166666666667" header="0.3145833333333333" footer="0.3145833333333333"/>
  <pageSetup horizontalDpi="1200" verticalDpi="12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6000000238418579"/>
  </sheetPr>
  <dimension ref="A1:D37"/>
  <sheetViews>
    <sheetView zoomScaleSheetLayoutView="100" workbookViewId="0" topLeftCell="A1">
      <selection activeCell="C36" sqref="C7:C36"/>
    </sheetView>
  </sheetViews>
  <sheetFormatPr defaultColWidth="9.00390625" defaultRowHeight="18.75" customHeight="1"/>
  <cols>
    <col min="1" max="1" width="48.50390625" style="2" customWidth="1"/>
    <col min="2" max="4" width="18.50390625" style="2" customWidth="1"/>
    <col min="5" max="16384" width="9.00390625" style="2" customWidth="1"/>
  </cols>
  <sheetData>
    <row r="1" ht="18.75" customHeight="1">
      <c r="A1" s="2" t="s">
        <v>636</v>
      </c>
    </row>
    <row r="2" spans="1:4" ht="30" customHeight="1">
      <c r="A2" s="103" t="s">
        <v>637</v>
      </c>
      <c r="B2" s="103"/>
      <c r="C2" s="103"/>
      <c r="D2" s="103"/>
    </row>
    <row r="3" spans="1:3" ht="19.5" customHeight="1">
      <c r="A3" s="104"/>
      <c r="C3" s="104"/>
    </row>
    <row r="4" spans="1:4" ht="19.5" customHeight="1">
      <c r="A4" s="105" t="s">
        <v>47</v>
      </c>
      <c r="B4" s="105"/>
      <c r="C4" s="105"/>
      <c r="D4" s="105"/>
    </row>
    <row r="5" spans="1:4" ht="30" customHeight="1">
      <c r="A5" s="106" t="s">
        <v>48</v>
      </c>
      <c r="B5" s="70" t="s">
        <v>638</v>
      </c>
      <c r="C5" s="70" t="s">
        <v>639</v>
      </c>
      <c r="D5" s="70" t="s">
        <v>53</v>
      </c>
    </row>
    <row r="6" spans="1:4" ht="22.5" customHeight="1">
      <c r="A6" s="107" t="s">
        <v>54</v>
      </c>
      <c r="B6" s="113">
        <f>SUM(B7,B8:B11,B12:B20)</f>
        <v>1078622</v>
      </c>
      <c r="C6" s="63">
        <f>SUM(C7,C8:C11,C12:C20)</f>
        <v>1143300</v>
      </c>
      <c r="D6" s="108">
        <f aca="true" t="shared" si="0" ref="D6:D11">C6/B6-1</f>
        <v>0.059963546080091135</v>
      </c>
    </row>
    <row r="7" spans="1:4" ht="22.5" customHeight="1">
      <c r="A7" s="109" t="s">
        <v>55</v>
      </c>
      <c r="B7" s="114">
        <v>379838</v>
      </c>
      <c r="C7" s="60">
        <v>402600</v>
      </c>
      <c r="D7" s="110">
        <f t="shared" si="0"/>
        <v>0.05992554720696708</v>
      </c>
    </row>
    <row r="8" spans="1:4" ht="22.5" customHeight="1">
      <c r="A8" s="109" t="s">
        <v>56</v>
      </c>
      <c r="B8" s="114">
        <v>203726</v>
      </c>
      <c r="C8" s="60">
        <v>216000</v>
      </c>
      <c r="D8" s="110">
        <f t="shared" si="0"/>
        <v>0.06024758744588321</v>
      </c>
    </row>
    <row r="9" spans="1:4" ht="22.5" customHeight="1">
      <c r="A9" s="109" t="s">
        <v>57</v>
      </c>
      <c r="B9" s="114">
        <v>107176</v>
      </c>
      <c r="C9" s="60">
        <v>113600</v>
      </c>
      <c r="D9" s="110">
        <f t="shared" si="0"/>
        <v>0.059938792266925445</v>
      </c>
    </row>
    <row r="10" spans="1:4" ht="22.5" customHeight="1">
      <c r="A10" s="109" t="s">
        <v>58</v>
      </c>
      <c r="B10" s="114">
        <v>1689</v>
      </c>
      <c r="C10" s="60">
        <v>1800</v>
      </c>
      <c r="D10" s="110">
        <f t="shared" si="0"/>
        <v>0.06571936056838368</v>
      </c>
    </row>
    <row r="11" spans="1:4" ht="22.5" customHeight="1">
      <c r="A11" s="109" t="s">
        <v>59</v>
      </c>
      <c r="B11" s="114">
        <v>61237</v>
      </c>
      <c r="C11" s="60">
        <v>65000</v>
      </c>
      <c r="D11" s="110">
        <f t="shared" si="0"/>
        <v>0.06144977709554689</v>
      </c>
    </row>
    <row r="12" spans="1:4" ht="22.5" customHeight="1">
      <c r="A12" s="109" t="s">
        <v>60</v>
      </c>
      <c r="B12" s="114">
        <v>59892</v>
      </c>
      <c r="C12" s="60">
        <v>63500</v>
      </c>
      <c r="D12" s="110">
        <f aca="true" t="shared" si="1" ref="D12:D29">C12/B12-1</f>
        <v>0.06024176851666341</v>
      </c>
    </row>
    <row r="13" spans="1:4" ht="22.5" customHeight="1">
      <c r="A13" s="109" t="s">
        <v>61</v>
      </c>
      <c r="B13" s="114">
        <v>18491</v>
      </c>
      <c r="C13" s="60">
        <v>19600</v>
      </c>
      <c r="D13" s="110">
        <f t="shared" si="1"/>
        <v>0.059975123032826705</v>
      </c>
    </row>
    <row r="14" spans="1:4" ht="22.5" customHeight="1">
      <c r="A14" s="109" t="s">
        <v>62</v>
      </c>
      <c r="B14" s="114">
        <v>13521</v>
      </c>
      <c r="C14" s="60">
        <v>14300</v>
      </c>
      <c r="D14" s="110">
        <f t="shared" si="1"/>
        <v>0.057614081798683436</v>
      </c>
    </row>
    <row r="15" spans="1:4" ht="22.5" customHeight="1">
      <c r="A15" s="109" t="s">
        <v>63</v>
      </c>
      <c r="B15" s="114">
        <v>117850</v>
      </c>
      <c r="C15" s="60">
        <v>125000</v>
      </c>
      <c r="D15" s="110">
        <f t="shared" si="1"/>
        <v>0.06067034365719137</v>
      </c>
    </row>
    <row r="16" spans="1:4" ht="22.5" customHeight="1">
      <c r="A16" s="109" t="s">
        <v>64</v>
      </c>
      <c r="B16" s="114">
        <v>18263</v>
      </c>
      <c r="C16" s="60">
        <v>19400</v>
      </c>
      <c r="D16" s="110">
        <f t="shared" si="1"/>
        <v>0.0622570223950063</v>
      </c>
    </row>
    <row r="17" spans="1:4" ht="22.5" customHeight="1">
      <c r="A17" s="109" t="s">
        <v>65</v>
      </c>
      <c r="B17" s="114">
        <v>95430</v>
      </c>
      <c r="C17" s="60">
        <v>101000</v>
      </c>
      <c r="D17" s="110">
        <f t="shared" si="1"/>
        <v>0.058367389709734985</v>
      </c>
    </row>
    <row r="18" spans="1:4" ht="22.5" customHeight="1">
      <c r="A18" s="109" t="s">
        <v>66</v>
      </c>
      <c r="B18" s="114">
        <v>1395</v>
      </c>
      <c r="C18" s="60">
        <v>1400</v>
      </c>
      <c r="D18" s="110">
        <f t="shared" si="1"/>
        <v>0.0035842293906809264</v>
      </c>
    </row>
    <row r="19" spans="1:4" ht="22.5" customHeight="1">
      <c r="A19" s="109" t="s">
        <v>67</v>
      </c>
      <c r="B19" s="114">
        <v>109</v>
      </c>
      <c r="C19" s="60">
        <v>100</v>
      </c>
      <c r="D19" s="110">
        <f t="shared" si="1"/>
        <v>-0.08256880733944949</v>
      </c>
    </row>
    <row r="20" spans="1:4" ht="22.5" customHeight="1">
      <c r="A20" s="109" t="s">
        <v>68</v>
      </c>
      <c r="B20" s="114">
        <v>5</v>
      </c>
      <c r="C20" s="60"/>
      <c r="D20" s="110"/>
    </row>
    <row r="21" spans="1:4" ht="22.5" customHeight="1">
      <c r="A21" s="107" t="s">
        <v>69</v>
      </c>
      <c r="B21" s="113">
        <f>SUM(B22:B28,B30:B32,B35:B36)</f>
        <v>91944</v>
      </c>
      <c r="C21" s="63">
        <f>SUM(C22:C28,C30:C32,C35:C36)</f>
        <v>97500</v>
      </c>
      <c r="D21" s="108">
        <f t="shared" si="1"/>
        <v>0.06042808666144617</v>
      </c>
    </row>
    <row r="22" spans="1:4" ht="22.5" customHeight="1">
      <c r="A22" s="111" t="s">
        <v>70</v>
      </c>
      <c r="B22" s="114">
        <v>25928</v>
      </c>
      <c r="C22" s="60">
        <v>27500</v>
      </c>
      <c r="D22" s="110">
        <f t="shared" si="1"/>
        <v>0.060629435359456973</v>
      </c>
    </row>
    <row r="23" spans="1:4" ht="22.5" customHeight="1">
      <c r="A23" s="111" t="s">
        <v>71</v>
      </c>
      <c r="B23" s="114">
        <v>17289</v>
      </c>
      <c r="C23" s="60">
        <v>18400</v>
      </c>
      <c r="D23" s="110">
        <f t="shared" si="1"/>
        <v>0.06426051246457276</v>
      </c>
    </row>
    <row r="24" spans="1:4" ht="22.5" customHeight="1">
      <c r="A24" s="111" t="s">
        <v>72</v>
      </c>
      <c r="B24" s="114">
        <v>144</v>
      </c>
      <c r="C24" s="60">
        <v>100</v>
      </c>
      <c r="D24" s="110">
        <f t="shared" si="1"/>
        <v>-0.3055555555555556</v>
      </c>
    </row>
    <row r="25" spans="1:4" ht="22.5" customHeight="1">
      <c r="A25" s="111" t="s">
        <v>73</v>
      </c>
      <c r="B25" s="114">
        <v>3291</v>
      </c>
      <c r="C25" s="60">
        <v>3500</v>
      </c>
      <c r="D25" s="110">
        <f t="shared" si="1"/>
        <v>0.06350653296870257</v>
      </c>
    </row>
    <row r="26" spans="1:4" ht="22.5" customHeight="1">
      <c r="A26" s="111" t="s">
        <v>74</v>
      </c>
      <c r="B26" s="114"/>
      <c r="C26" s="60"/>
      <c r="D26" s="110"/>
    </row>
    <row r="27" spans="1:4" ht="22.5" customHeight="1">
      <c r="A27" s="112" t="s">
        <v>75</v>
      </c>
      <c r="B27" s="114"/>
      <c r="C27" s="60"/>
      <c r="D27" s="110"/>
    </row>
    <row r="28" spans="1:4" ht="22.5" customHeight="1">
      <c r="A28" s="112" t="s">
        <v>76</v>
      </c>
      <c r="B28" s="114">
        <v>4726</v>
      </c>
      <c r="C28" s="60">
        <v>5000</v>
      </c>
      <c r="D28" s="110">
        <f t="shared" si="1"/>
        <v>0.05797714769360973</v>
      </c>
    </row>
    <row r="29" spans="1:4" ht="22.5" customHeight="1">
      <c r="A29" s="112" t="s">
        <v>77</v>
      </c>
      <c r="B29" s="114">
        <v>186</v>
      </c>
      <c r="C29" s="60">
        <v>200</v>
      </c>
      <c r="D29" s="110">
        <f t="shared" si="1"/>
        <v>0.07526881720430101</v>
      </c>
    </row>
    <row r="30" spans="1:4" ht="22.5" customHeight="1">
      <c r="A30" s="112" t="s">
        <v>78</v>
      </c>
      <c r="B30" s="114">
        <v>6707</v>
      </c>
      <c r="C30" s="60">
        <v>7100</v>
      </c>
      <c r="D30" s="110">
        <f aca="true" t="shared" si="2" ref="D29:D33">C30/B30-1</f>
        <v>0.05859549724168778</v>
      </c>
    </row>
    <row r="31" spans="1:4" ht="22.5" customHeight="1">
      <c r="A31" s="112" t="s">
        <v>79</v>
      </c>
      <c r="B31" s="114"/>
      <c r="C31" s="60"/>
      <c r="D31" s="110"/>
    </row>
    <row r="32" spans="1:4" ht="22.5" customHeight="1">
      <c r="A32" s="112" t="s">
        <v>80</v>
      </c>
      <c r="B32" s="114">
        <v>33792</v>
      </c>
      <c r="C32" s="60">
        <v>35800</v>
      </c>
      <c r="D32" s="110">
        <f t="shared" si="2"/>
        <v>0.0594223484848484</v>
      </c>
    </row>
    <row r="33" spans="1:4" ht="22.5" customHeight="1">
      <c r="A33" s="112" t="s">
        <v>81</v>
      </c>
      <c r="B33" s="114">
        <v>10080</v>
      </c>
      <c r="C33" s="60">
        <v>10600</v>
      </c>
      <c r="D33" s="110"/>
    </row>
    <row r="34" spans="1:4" ht="22.5" customHeight="1">
      <c r="A34" s="112" t="s">
        <v>82</v>
      </c>
      <c r="B34" s="114">
        <v>1689</v>
      </c>
      <c r="C34" s="60">
        <v>1800</v>
      </c>
      <c r="D34" s="110"/>
    </row>
    <row r="35" spans="1:4" ht="22.5" customHeight="1">
      <c r="A35" s="112" t="s">
        <v>83</v>
      </c>
      <c r="B35" s="114"/>
      <c r="C35" s="60"/>
      <c r="D35" s="110"/>
    </row>
    <row r="36" spans="1:4" ht="22.5" customHeight="1">
      <c r="A36" s="112" t="s">
        <v>84</v>
      </c>
      <c r="B36" s="114">
        <v>67</v>
      </c>
      <c r="C36" s="60">
        <v>100</v>
      </c>
      <c r="D36" s="110"/>
    </row>
    <row r="37" spans="1:4" ht="22.5" customHeight="1">
      <c r="A37" s="106" t="s">
        <v>85</v>
      </c>
      <c r="B37" s="113">
        <f>SUM(B6,B21)</f>
        <v>1170566</v>
      </c>
      <c r="C37" s="63">
        <f>SUM(C6,C21)</f>
        <v>1240800</v>
      </c>
      <c r="D37" s="108">
        <f>C37/B37-1</f>
        <v>0.06000003417150346</v>
      </c>
    </row>
  </sheetData>
  <sheetProtection/>
  <mergeCells count="2">
    <mergeCell ref="A2:D2"/>
    <mergeCell ref="A4:D4"/>
  </mergeCells>
  <printOptions horizontalCentered="1"/>
  <pageMargins left="0.7083333333333334" right="0.7083333333333334" top="0.3541666666666667" bottom="0.15694444444444444" header="0.3145833333333333" footer="0.3145833333333333"/>
  <pageSetup horizontalDpi="600" verticalDpi="600" orientation="portrait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1">
      <selection activeCell="B12" sqref="B12"/>
    </sheetView>
  </sheetViews>
  <sheetFormatPr defaultColWidth="9.00390625" defaultRowHeight="18.75" customHeight="1"/>
  <cols>
    <col min="1" max="1" width="58.875" style="38" customWidth="1"/>
    <col min="2" max="4" width="15.25390625" style="38" customWidth="1"/>
    <col min="5" max="16384" width="9.00390625" style="38" customWidth="1"/>
  </cols>
  <sheetData>
    <row r="1" ht="18.75" customHeight="1">
      <c r="A1" s="2" t="s">
        <v>640</v>
      </c>
    </row>
    <row r="2" spans="1:4" ht="30" customHeight="1">
      <c r="A2" s="103" t="s">
        <v>641</v>
      </c>
      <c r="B2" s="103"/>
      <c r="C2" s="103"/>
      <c r="D2" s="103"/>
    </row>
    <row r="3" spans="1:4" ht="19.5" customHeight="1">
      <c r="A3" s="104"/>
      <c r="B3" s="2"/>
      <c r="C3" s="104"/>
      <c r="D3" s="2"/>
    </row>
    <row r="4" spans="1:4" ht="19.5" customHeight="1">
      <c r="A4" s="105" t="s">
        <v>47</v>
      </c>
      <c r="B4" s="105"/>
      <c r="C4" s="105"/>
      <c r="D4" s="105"/>
    </row>
    <row r="5" spans="1:4" ht="18" customHeight="1">
      <c r="A5" s="106" t="s">
        <v>48</v>
      </c>
      <c r="B5" s="70" t="s">
        <v>638</v>
      </c>
      <c r="C5" s="70" t="s">
        <v>639</v>
      </c>
      <c r="D5" s="70" t="s">
        <v>53</v>
      </c>
    </row>
    <row r="6" spans="1:4" ht="18" customHeight="1">
      <c r="A6" s="107" t="s">
        <v>54</v>
      </c>
      <c r="B6" s="63">
        <f>SUM(B7,B8:B11,B12:B20)</f>
        <v>818052</v>
      </c>
      <c r="C6" s="63">
        <f>SUM(C7,C8:C11,C12:C20)</f>
        <v>867100</v>
      </c>
      <c r="D6" s="108">
        <f aca="true" t="shared" si="0" ref="D6:D11">C6/B6-1</f>
        <v>0.05995706874379625</v>
      </c>
    </row>
    <row r="7" spans="1:4" ht="18" customHeight="1">
      <c r="A7" s="109" t="s">
        <v>55</v>
      </c>
      <c r="B7" s="60">
        <v>253800</v>
      </c>
      <c r="C7" s="60">
        <v>269000</v>
      </c>
      <c r="D7" s="110">
        <f t="shared" si="0"/>
        <v>0.05988967691095359</v>
      </c>
    </row>
    <row r="8" spans="1:4" ht="18" customHeight="1">
      <c r="A8" s="109" t="s">
        <v>56</v>
      </c>
      <c r="B8" s="60">
        <v>164612</v>
      </c>
      <c r="C8" s="60">
        <v>174500</v>
      </c>
      <c r="D8" s="110">
        <f t="shared" si="0"/>
        <v>0.06006852477340652</v>
      </c>
    </row>
    <row r="9" spans="1:4" ht="18" customHeight="1">
      <c r="A9" s="109" t="s">
        <v>57</v>
      </c>
      <c r="B9" s="60">
        <v>82489</v>
      </c>
      <c r="C9" s="60">
        <v>87500</v>
      </c>
      <c r="D9" s="110">
        <f t="shared" si="0"/>
        <v>0.060747493605207925</v>
      </c>
    </row>
    <row r="10" spans="1:4" ht="18" customHeight="1">
      <c r="A10" s="109" t="s">
        <v>58</v>
      </c>
      <c r="B10" s="60">
        <v>1</v>
      </c>
      <c r="C10" s="60"/>
      <c r="D10" s="110">
        <f t="shared" si="0"/>
        <v>-1</v>
      </c>
    </row>
    <row r="11" spans="1:4" ht="18" customHeight="1">
      <c r="A11" s="109" t="s">
        <v>59</v>
      </c>
      <c r="B11" s="60">
        <v>38725</v>
      </c>
      <c r="C11" s="60">
        <v>41100</v>
      </c>
      <c r="D11" s="110">
        <f t="shared" si="0"/>
        <v>0.061329890251775376</v>
      </c>
    </row>
    <row r="12" spans="1:4" ht="18" customHeight="1">
      <c r="A12" s="109" t="s">
        <v>60</v>
      </c>
      <c r="B12" s="60">
        <v>43419</v>
      </c>
      <c r="C12" s="60">
        <v>46000</v>
      </c>
      <c r="D12" s="110">
        <f aca="true" t="shared" si="1" ref="D12:D26">C12/B12-1</f>
        <v>0.05944402220226164</v>
      </c>
    </row>
    <row r="13" spans="1:4" ht="18" customHeight="1">
      <c r="A13" s="109" t="s">
        <v>61</v>
      </c>
      <c r="B13" s="60">
        <v>14209</v>
      </c>
      <c r="C13" s="60">
        <v>15100</v>
      </c>
      <c r="D13" s="110">
        <f t="shared" si="1"/>
        <v>0.06270673516785141</v>
      </c>
    </row>
    <row r="14" spans="1:4" ht="18" customHeight="1">
      <c r="A14" s="109" t="s">
        <v>62</v>
      </c>
      <c r="B14" s="60">
        <v>7440</v>
      </c>
      <c r="C14" s="60">
        <v>7800</v>
      </c>
      <c r="D14" s="110">
        <f t="shared" si="1"/>
        <v>0.048387096774193505</v>
      </c>
    </row>
    <row r="15" spans="1:4" ht="18" customHeight="1">
      <c r="A15" s="109" t="s">
        <v>63</v>
      </c>
      <c r="B15" s="60">
        <v>98405</v>
      </c>
      <c r="C15" s="60">
        <v>104400</v>
      </c>
      <c r="D15" s="110">
        <f t="shared" si="1"/>
        <v>0.06092170113307249</v>
      </c>
    </row>
    <row r="16" spans="1:4" ht="18" customHeight="1">
      <c r="A16" s="109" t="s">
        <v>64</v>
      </c>
      <c r="B16" s="60">
        <v>18100</v>
      </c>
      <c r="C16" s="60">
        <v>19200</v>
      </c>
      <c r="D16" s="110">
        <f t="shared" si="1"/>
        <v>0.06077348066298338</v>
      </c>
    </row>
    <row r="17" spans="1:4" ht="18" customHeight="1">
      <c r="A17" s="109" t="s">
        <v>65</v>
      </c>
      <c r="B17" s="60">
        <v>95430</v>
      </c>
      <c r="C17" s="60">
        <v>101000</v>
      </c>
      <c r="D17" s="110">
        <f t="shared" si="1"/>
        <v>0.058367389709734985</v>
      </c>
    </row>
    <row r="18" spans="1:4" ht="18" customHeight="1">
      <c r="A18" s="109" t="s">
        <v>66</v>
      </c>
      <c r="B18" s="60">
        <v>1395</v>
      </c>
      <c r="C18" s="60">
        <v>1400</v>
      </c>
      <c r="D18" s="110">
        <f t="shared" si="1"/>
        <v>0.0035842293906809264</v>
      </c>
    </row>
    <row r="19" spans="1:4" ht="18" customHeight="1">
      <c r="A19" s="109" t="s">
        <v>67</v>
      </c>
      <c r="B19" s="60">
        <v>22</v>
      </c>
      <c r="C19" s="60">
        <v>100</v>
      </c>
      <c r="D19" s="110">
        <f t="shared" si="1"/>
        <v>3.545454545454546</v>
      </c>
    </row>
    <row r="20" spans="1:4" ht="18" customHeight="1">
      <c r="A20" s="109" t="s">
        <v>68</v>
      </c>
      <c r="B20" s="60">
        <v>5</v>
      </c>
      <c r="C20" s="60"/>
      <c r="D20" s="110">
        <f t="shared" si="1"/>
        <v>-1</v>
      </c>
    </row>
    <row r="21" spans="1:4" ht="18" customHeight="1">
      <c r="A21" s="107" t="s">
        <v>69</v>
      </c>
      <c r="B21" s="63">
        <f>SUM(B22:B28,B30:B32,B35:B36)</f>
        <v>76160</v>
      </c>
      <c r="C21" s="63">
        <f>SUM(C22:C28,C30:C32,C35:C36)</f>
        <v>80800</v>
      </c>
      <c r="D21" s="108">
        <f t="shared" si="1"/>
        <v>0.060924369747899165</v>
      </c>
    </row>
    <row r="22" spans="1:4" ht="18" customHeight="1">
      <c r="A22" s="111" t="s">
        <v>70</v>
      </c>
      <c r="B22" s="60">
        <v>16460</v>
      </c>
      <c r="C22" s="60">
        <v>17500</v>
      </c>
      <c r="D22" s="110">
        <f t="shared" si="1"/>
        <v>0.06318347509112998</v>
      </c>
    </row>
    <row r="23" spans="1:4" ht="18" customHeight="1">
      <c r="A23" s="111" t="s">
        <v>71</v>
      </c>
      <c r="B23" s="60">
        <v>10973</v>
      </c>
      <c r="C23" s="60">
        <v>11700</v>
      </c>
      <c r="D23" s="110">
        <f t="shared" si="1"/>
        <v>0.06625353139524282</v>
      </c>
    </row>
    <row r="24" spans="1:4" ht="18" customHeight="1">
      <c r="A24" s="111" t="s">
        <v>72</v>
      </c>
      <c r="B24" s="60">
        <v>144</v>
      </c>
      <c r="C24" s="60">
        <v>100</v>
      </c>
      <c r="D24" s="110">
        <f t="shared" si="1"/>
        <v>-0.3055555555555556</v>
      </c>
    </row>
    <row r="25" spans="1:4" ht="18" customHeight="1">
      <c r="A25" s="111" t="s">
        <v>73</v>
      </c>
      <c r="B25" s="60">
        <v>3291</v>
      </c>
      <c r="C25" s="60">
        <v>3500</v>
      </c>
      <c r="D25" s="110">
        <f t="shared" si="1"/>
        <v>0.06350653296870257</v>
      </c>
    </row>
    <row r="26" spans="1:4" ht="18" customHeight="1">
      <c r="A26" s="111" t="s">
        <v>74</v>
      </c>
      <c r="B26" s="60">
        <v>0</v>
      </c>
      <c r="C26" s="60">
        <v>0</v>
      </c>
      <c r="D26" s="110"/>
    </row>
    <row r="27" spans="1:4" ht="18" customHeight="1">
      <c r="A27" s="112" t="s">
        <v>75</v>
      </c>
      <c r="B27" s="60">
        <v>0</v>
      </c>
      <c r="C27" s="60">
        <v>0</v>
      </c>
      <c r="D27" s="110"/>
    </row>
    <row r="28" spans="1:4" ht="18" customHeight="1">
      <c r="A28" s="112" t="s">
        <v>76</v>
      </c>
      <c r="B28" s="60">
        <v>4726</v>
      </c>
      <c r="C28" s="60">
        <v>5000</v>
      </c>
      <c r="D28" s="110"/>
    </row>
    <row r="29" spans="1:4" ht="18" customHeight="1">
      <c r="A29" s="112" t="s">
        <v>77</v>
      </c>
      <c r="B29" s="60">
        <v>186</v>
      </c>
      <c r="C29" s="60">
        <v>200</v>
      </c>
      <c r="D29" s="110">
        <f aca="true" t="shared" si="2" ref="D29:D33">C29/B29-1</f>
        <v>0.07526881720430101</v>
      </c>
    </row>
    <row r="30" spans="1:4" ht="18" customHeight="1">
      <c r="A30" s="112" t="s">
        <v>78</v>
      </c>
      <c r="B30" s="60">
        <v>6707</v>
      </c>
      <c r="C30" s="60">
        <v>7100</v>
      </c>
      <c r="D30" s="110">
        <f t="shared" si="2"/>
        <v>0.05859549724168778</v>
      </c>
    </row>
    <row r="31" spans="1:4" ht="18" customHeight="1">
      <c r="A31" s="112" t="s">
        <v>79</v>
      </c>
      <c r="B31" s="60">
        <v>0</v>
      </c>
      <c r="C31" s="60">
        <v>0</v>
      </c>
      <c r="D31" s="110"/>
    </row>
    <row r="32" spans="1:4" ht="18" customHeight="1">
      <c r="A32" s="112" t="s">
        <v>80</v>
      </c>
      <c r="B32" s="60">
        <v>33792</v>
      </c>
      <c r="C32" s="60">
        <v>35800</v>
      </c>
      <c r="D32" s="110">
        <f t="shared" si="2"/>
        <v>0.0594223484848484</v>
      </c>
    </row>
    <row r="33" spans="1:4" ht="18" customHeight="1">
      <c r="A33" s="112" t="s">
        <v>81</v>
      </c>
      <c r="B33" s="60">
        <v>10080</v>
      </c>
      <c r="C33" s="60">
        <v>10600</v>
      </c>
      <c r="D33" s="110">
        <f t="shared" si="2"/>
        <v>0.051587301587301626</v>
      </c>
    </row>
    <row r="34" spans="1:4" ht="18" customHeight="1">
      <c r="A34" s="112" t="s">
        <v>82</v>
      </c>
      <c r="B34" s="60">
        <v>1689</v>
      </c>
      <c r="C34" s="60">
        <v>1800</v>
      </c>
      <c r="D34" s="110"/>
    </row>
    <row r="35" spans="1:4" ht="18" customHeight="1">
      <c r="A35" s="112" t="s">
        <v>83</v>
      </c>
      <c r="B35" s="60">
        <v>0</v>
      </c>
      <c r="C35" s="60">
        <v>0</v>
      </c>
      <c r="D35" s="110"/>
    </row>
    <row r="36" spans="1:4" ht="18" customHeight="1">
      <c r="A36" s="112" t="s">
        <v>84</v>
      </c>
      <c r="B36" s="60">
        <v>67</v>
      </c>
      <c r="C36" s="60">
        <v>100</v>
      </c>
      <c r="D36" s="110">
        <f>C36/B36-1</f>
        <v>0.4925373134328359</v>
      </c>
    </row>
    <row r="37" spans="1:4" ht="18" customHeight="1">
      <c r="A37" s="106" t="s">
        <v>85</v>
      </c>
      <c r="B37" s="63">
        <f>SUM(B6,B21)</f>
        <v>894212</v>
      </c>
      <c r="C37" s="63">
        <f>SUM(C6,C21)</f>
        <v>947900</v>
      </c>
      <c r="D37" s="108">
        <f>C37/B37-1</f>
        <v>0.06003945373133002</v>
      </c>
    </row>
  </sheetData>
  <sheetProtection/>
  <mergeCells count="2">
    <mergeCell ref="A2:D2"/>
    <mergeCell ref="A4:D4"/>
  </mergeCells>
  <printOptions horizontalCentered="1"/>
  <pageMargins left="0.7083333333333334" right="0.7083333333333334" top="0.3541666666666667" bottom="0.15694444444444444" header="0.3145833333333333" footer="0.3145833333333333"/>
  <pageSetup horizontalDpi="600" verticalDpi="600" orientation="portrait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84"/>
  <sheetViews>
    <sheetView showZeros="0" zoomScaleSheetLayoutView="100" workbookViewId="0" topLeftCell="A465">
      <selection activeCell="C481" sqref="C481"/>
    </sheetView>
  </sheetViews>
  <sheetFormatPr defaultColWidth="9.00390625" defaultRowHeight="16.5" customHeight="1"/>
  <cols>
    <col min="1" max="1" width="14.875" style="100" customWidth="1"/>
    <col min="2" max="2" width="52.375" style="80" customWidth="1"/>
    <col min="3" max="3" width="19.50390625" style="80" customWidth="1"/>
    <col min="4" max="16384" width="9.00390625" style="80" customWidth="1"/>
  </cols>
  <sheetData>
    <row r="1" ht="16.5" customHeight="1">
      <c r="A1" s="2" t="s">
        <v>642</v>
      </c>
    </row>
    <row r="2" spans="1:3" ht="30" customHeight="1">
      <c r="A2" s="82" t="s">
        <v>643</v>
      </c>
      <c r="B2" s="82"/>
      <c r="C2" s="82"/>
    </row>
    <row r="3" spans="1:3" ht="19.5" customHeight="1">
      <c r="A3" s="85"/>
      <c r="B3" s="101"/>
      <c r="C3" s="101"/>
    </row>
    <row r="4" spans="1:3" ht="19.5" customHeight="1">
      <c r="A4" s="102" t="s">
        <v>90</v>
      </c>
      <c r="B4" s="102"/>
      <c r="C4" s="102"/>
    </row>
    <row r="5" spans="1:3" ht="18" customHeight="1">
      <c r="A5" s="43" t="s">
        <v>644</v>
      </c>
      <c r="B5" s="43" t="s">
        <v>92</v>
      </c>
      <c r="C5" s="43" t="s">
        <v>562</v>
      </c>
    </row>
    <row r="6" spans="1:3" ht="19.5" customHeight="1">
      <c r="A6" s="61" t="s">
        <v>85</v>
      </c>
      <c r="B6" s="62"/>
      <c r="C6" s="89">
        <v>1263501</v>
      </c>
    </row>
    <row r="7" spans="1:3" ht="19.5" customHeight="1">
      <c r="A7" s="91">
        <v>201</v>
      </c>
      <c r="B7" s="91" t="s">
        <v>99</v>
      </c>
      <c r="C7" s="92">
        <v>181193.37000000008</v>
      </c>
    </row>
    <row r="8" spans="1:3" ht="19.5" customHeight="1">
      <c r="A8" s="91">
        <v>20101</v>
      </c>
      <c r="B8" s="91" t="s">
        <v>100</v>
      </c>
      <c r="C8" s="92">
        <v>9548.650000000001</v>
      </c>
    </row>
    <row r="9" spans="1:3" ht="19.5" customHeight="1">
      <c r="A9" s="91">
        <v>2010101</v>
      </c>
      <c r="B9" s="91" t="s">
        <v>101</v>
      </c>
      <c r="C9" s="92">
        <v>8805.04</v>
      </c>
    </row>
    <row r="10" spans="1:3" ht="19.5" customHeight="1">
      <c r="A10" s="91">
        <v>2010102</v>
      </c>
      <c r="B10" s="91" t="s">
        <v>102</v>
      </c>
      <c r="C10" s="92">
        <v>296.75</v>
      </c>
    </row>
    <row r="11" spans="1:3" ht="19.5" customHeight="1">
      <c r="A11" s="91">
        <v>2010104</v>
      </c>
      <c r="B11" s="91" t="s">
        <v>103</v>
      </c>
      <c r="C11" s="92">
        <v>222.85</v>
      </c>
    </row>
    <row r="12" spans="1:3" ht="19.5" customHeight="1">
      <c r="A12" s="91">
        <v>2010150</v>
      </c>
      <c r="B12" s="91" t="s">
        <v>105</v>
      </c>
      <c r="C12" s="92">
        <v>224.01</v>
      </c>
    </row>
    <row r="13" spans="1:3" ht="19.5" customHeight="1">
      <c r="A13" s="91">
        <v>20102</v>
      </c>
      <c r="B13" s="91" t="s">
        <v>106</v>
      </c>
      <c r="C13" s="92">
        <v>2241.27</v>
      </c>
    </row>
    <row r="14" spans="1:3" ht="19.5" customHeight="1">
      <c r="A14" s="91">
        <v>2010201</v>
      </c>
      <c r="B14" s="91" t="s">
        <v>101</v>
      </c>
      <c r="C14" s="92">
        <v>1531.35</v>
      </c>
    </row>
    <row r="15" spans="1:3" ht="19.5" customHeight="1">
      <c r="A15" s="91">
        <v>2010202</v>
      </c>
      <c r="B15" s="91" t="s">
        <v>102</v>
      </c>
      <c r="C15" s="92">
        <v>341.6</v>
      </c>
    </row>
    <row r="16" spans="1:3" ht="19.5" customHeight="1">
      <c r="A16" s="91">
        <v>2010204</v>
      </c>
      <c r="B16" s="91" t="s">
        <v>107</v>
      </c>
      <c r="C16" s="92">
        <v>200</v>
      </c>
    </row>
    <row r="17" spans="1:3" ht="19.5" customHeight="1">
      <c r="A17" s="91">
        <v>2010250</v>
      </c>
      <c r="B17" s="91" t="s">
        <v>105</v>
      </c>
      <c r="C17" s="92">
        <v>168.32</v>
      </c>
    </row>
    <row r="18" spans="1:3" ht="19.5" customHeight="1">
      <c r="A18" s="91">
        <v>20103</v>
      </c>
      <c r="B18" s="91" t="s">
        <v>108</v>
      </c>
      <c r="C18" s="92">
        <v>76718.95</v>
      </c>
    </row>
    <row r="19" spans="1:3" ht="19.5" customHeight="1">
      <c r="A19" s="91">
        <v>2010301</v>
      </c>
      <c r="B19" s="91" t="s">
        <v>101</v>
      </c>
      <c r="C19" s="92">
        <v>21520.71</v>
      </c>
    </row>
    <row r="20" spans="1:3" ht="19.5" customHeight="1">
      <c r="A20" s="91">
        <v>2010302</v>
      </c>
      <c r="B20" s="91" t="s">
        <v>102</v>
      </c>
      <c r="C20" s="92">
        <v>22055.43</v>
      </c>
    </row>
    <row r="21" spans="1:3" ht="19.5" customHeight="1">
      <c r="A21" s="91">
        <v>2010303</v>
      </c>
      <c r="B21" s="91" t="s">
        <v>109</v>
      </c>
      <c r="C21" s="92">
        <v>13870.68</v>
      </c>
    </row>
    <row r="22" spans="1:3" ht="19.5" customHeight="1">
      <c r="A22" s="91">
        <v>2010305</v>
      </c>
      <c r="B22" s="91" t="s">
        <v>110</v>
      </c>
      <c r="C22" s="92">
        <v>30</v>
      </c>
    </row>
    <row r="23" spans="1:3" ht="19.5" customHeight="1">
      <c r="A23" s="91">
        <v>2010308</v>
      </c>
      <c r="B23" s="91" t="s">
        <v>111</v>
      </c>
      <c r="C23" s="92">
        <v>776.61</v>
      </c>
    </row>
    <row r="24" spans="1:3" ht="19.5" customHeight="1">
      <c r="A24" s="91">
        <v>2010350</v>
      </c>
      <c r="B24" s="91" t="s">
        <v>105</v>
      </c>
      <c r="C24" s="92">
        <v>17052.1</v>
      </c>
    </row>
    <row r="25" spans="1:3" ht="19.5" customHeight="1">
      <c r="A25" s="91">
        <v>2010399</v>
      </c>
      <c r="B25" s="91" t="s">
        <v>112</v>
      </c>
      <c r="C25" s="92">
        <v>1413.42</v>
      </c>
    </row>
    <row r="26" spans="1:3" ht="19.5" customHeight="1">
      <c r="A26" s="91">
        <v>20104</v>
      </c>
      <c r="B26" s="91" t="s">
        <v>113</v>
      </c>
      <c r="C26" s="92">
        <v>18452.67</v>
      </c>
    </row>
    <row r="27" spans="1:3" ht="19.5" customHeight="1">
      <c r="A27" s="91">
        <v>2010401</v>
      </c>
      <c r="B27" s="91" t="s">
        <v>101</v>
      </c>
      <c r="C27" s="92">
        <v>770.77</v>
      </c>
    </row>
    <row r="28" spans="1:3" ht="19.5" customHeight="1">
      <c r="A28" s="91">
        <v>2010402</v>
      </c>
      <c r="B28" s="91" t="s">
        <v>102</v>
      </c>
      <c r="C28" s="92">
        <v>10978</v>
      </c>
    </row>
    <row r="29" spans="1:3" ht="19.5" customHeight="1">
      <c r="A29" s="91">
        <v>2010407</v>
      </c>
      <c r="B29" s="91" t="s">
        <v>114</v>
      </c>
      <c r="C29" s="92">
        <v>300</v>
      </c>
    </row>
    <row r="30" spans="1:3" ht="19.5" customHeight="1">
      <c r="A30" s="91">
        <v>2010408</v>
      </c>
      <c r="B30" s="91" t="s">
        <v>115</v>
      </c>
      <c r="C30" s="92">
        <v>411.66</v>
      </c>
    </row>
    <row r="31" spans="1:3" ht="19.5" customHeight="1">
      <c r="A31" s="91">
        <v>2010450</v>
      </c>
      <c r="B31" s="91" t="s">
        <v>105</v>
      </c>
      <c r="C31" s="92">
        <v>738.24</v>
      </c>
    </row>
    <row r="32" spans="1:3" ht="19.5" customHeight="1">
      <c r="A32" s="91">
        <v>2010499</v>
      </c>
      <c r="B32" s="91" t="s">
        <v>116</v>
      </c>
      <c r="C32" s="92">
        <v>5254</v>
      </c>
    </row>
    <row r="33" spans="1:3" ht="19.5" customHeight="1">
      <c r="A33" s="91">
        <v>20105</v>
      </c>
      <c r="B33" s="91" t="s">
        <v>117</v>
      </c>
      <c r="C33" s="92">
        <v>1483.06</v>
      </c>
    </row>
    <row r="34" spans="1:3" ht="19.5" customHeight="1">
      <c r="A34" s="91">
        <v>2010501</v>
      </c>
      <c r="B34" s="91" t="s">
        <v>101</v>
      </c>
      <c r="C34" s="92">
        <v>919.92</v>
      </c>
    </row>
    <row r="35" spans="1:3" ht="19.5" customHeight="1">
      <c r="A35" s="91">
        <v>2010505</v>
      </c>
      <c r="B35" s="91" t="s">
        <v>118</v>
      </c>
      <c r="C35" s="92">
        <v>17.73</v>
      </c>
    </row>
    <row r="36" spans="1:3" ht="19.5" customHeight="1">
      <c r="A36" s="91">
        <v>2010507</v>
      </c>
      <c r="B36" s="91" t="s">
        <v>119</v>
      </c>
      <c r="C36" s="92">
        <v>309.13</v>
      </c>
    </row>
    <row r="37" spans="1:3" ht="19.5" customHeight="1">
      <c r="A37" s="91">
        <v>2010508</v>
      </c>
      <c r="B37" s="91" t="s">
        <v>120</v>
      </c>
      <c r="C37" s="92">
        <v>157.07</v>
      </c>
    </row>
    <row r="38" spans="1:3" ht="19.5" customHeight="1">
      <c r="A38" s="91">
        <v>2010550</v>
      </c>
      <c r="B38" s="91" t="s">
        <v>105</v>
      </c>
      <c r="C38" s="92">
        <v>79.21</v>
      </c>
    </row>
    <row r="39" spans="1:3" ht="19.5" customHeight="1">
      <c r="A39" s="91">
        <v>20106</v>
      </c>
      <c r="B39" s="91" t="s">
        <v>121</v>
      </c>
      <c r="C39" s="92">
        <v>2992.43</v>
      </c>
    </row>
    <row r="40" spans="1:3" ht="19.5" customHeight="1">
      <c r="A40" s="91">
        <v>2010601</v>
      </c>
      <c r="B40" s="91" t="s">
        <v>101</v>
      </c>
      <c r="C40" s="92">
        <v>1536.44</v>
      </c>
    </row>
    <row r="41" spans="1:3" ht="19.5" customHeight="1">
      <c r="A41" s="91">
        <v>2010602</v>
      </c>
      <c r="B41" s="91" t="s">
        <v>102</v>
      </c>
      <c r="C41" s="92">
        <v>551.06</v>
      </c>
    </row>
    <row r="42" spans="1:3" ht="19.5" customHeight="1">
      <c r="A42" s="91">
        <v>2010607</v>
      </c>
      <c r="B42" s="91" t="s">
        <v>122</v>
      </c>
      <c r="C42" s="92">
        <v>246.03</v>
      </c>
    </row>
    <row r="43" spans="1:3" ht="19.5" customHeight="1">
      <c r="A43" s="91">
        <v>2010650</v>
      </c>
      <c r="B43" s="91" t="s">
        <v>105</v>
      </c>
      <c r="C43" s="92">
        <v>645.55</v>
      </c>
    </row>
    <row r="44" spans="1:3" ht="19.5" customHeight="1">
      <c r="A44" s="91">
        <v>2010699</v>
      </c>
      <c r="B44" s="91" t="s">
        <v>123</v>
      </c>
      <c r="C44" s="92">
        <v>13.35</v>
      </c>
    </row>
    <row r="45" spans="1:3" ht="19.5" customHeight="1">
      <c r="A45" s="91">
        <v>20107</v>
      </c>
      <c r="B45" s="91" t="s">
        <v>124</v>
      </c>
      <c r="C45" s="92">
        <v>9257.93</v>
      </c>
    </row>
    <row r="46" spans="1:3" ht="19.5" customHeight="1">
      <c r="A46" s="91">
        <v>2010701</v>
      </c>
      <c r="B46" s="91" t="s">
        <v>101</v>
      </c>
      <c r="C46" s="92">
        <v>9257.93</v>
      </c>
    </row>
    <row r="47" spans="1:3" ht="19.5" customHeight="1">
      <c r="A47" s="91">
        <v>20108</v>
      </c>
      <c r="B47" s="91" t="s">
        <v>126</v>
      </c>
      <c r="C47" s="92">
        <v>1045.19</v>
      </c>
    </row>
    <row r="48" spans="1:3" ht="19.5" customHeight="1">
      <c r="A48" s="91">
        <v>2010801</v>
      </c>
      <c r="B48" s="91" t="s">
        <v>101</v>
      </c>
      <c r="C48" s="92">
        <v>471.11</v>
      </c>
    </row>
    <row r="49" spans="1:3" ht="19.5" customHeight="1">
      <c r="A49" s="91">
        <v>2010802</v>
      </c>
      <c r="B49" s="91" t="s">
        <v>102</v>
      </c>
      <c r="C49" s="92">
        <v>30</v>
      </c>
    </row>
    <row r="50" spans="1:3" ht="19.5" customHeight="1">
      <c r="A50" s="91">
        <v>2010804</v>
      </c>
      <c r="B50" s="91" t="s">
        <v>127</v>
      </c>
      <c r="C50" s="92">
        <v>146</v>
      </c>
    </row>
    <row r="51" spans="1:3" ht="19.5" customHeight="1">
      <c r="A51" s="91">
        <v>2010850</v>
      </c>
      <c r="B51" s="91" t="s">
        <v>105</v>
      </c>
      <c r="C51" s="92">
        <v>398.08</v>
      </c>
    </row>
    <row r="52" spans="1:3" ht="19.5" customHeight="1">
      <c r="A52" s="91">
        <v>20109</v>
      </c>
      <c r="B52" s="91" t="s">
        <v>128</v>
      </c>
      <c r="C52" s="92">
        <v>2502</v>
      </c>
    </row>
    <row r="53" spans="1:3" ht="19.5" customHeight="1">
      <c r="A53" s="91">
        <v>2010999</v>
      </c>
      <c r="B53" s="91" t="s">
        <v>129</v>
      </c>
      <c r="C53" s="92">
        <v>2502</v>
      </c>
    </row>
    <row r="54" spans="1:3" ht="19.5" customHeight="1">
      <c r="A54" s="91">
        <v>20111</v>
      </c>
      <c r="B54" s="91" t="s">
        <v>130</v>
      </c>
      <c r="C54" s="92">
        <v>4039.41</v>
      </c>
    </row>
    <row r="55" spans="1:3" ht="19.5" customHeight="1">
      <c r="A55" s="91">
        <v>2011101</v>
      </c>
      <c r="B55" s="91" t="s">
        <v>101</v>
      </c>
      <c r="C55" s="92">
        <v>3541.23</v>
      </c>
    </row>
    <row r="56" spans="1:3" ht="19.5" customHeight="1">
      <c r="A56" s="91">
        <v>2011102</v>
      </c>
      <c r="B56" s="91" t="s">
        <v>102</v>
      </c>
      <c r="C56" s="92">
        <v>297</v>
      </c>
    </row>
    <row r="57" spans="1:3" ht="19.5" customHeight="1">
      <c r="A57" s="91">
        <v>2011150</v>
      </c>
      <c r="B57" s="91" t="s">
        <v>105</v>
      </c>
      <c r="C57" s="92">
        <v>201.18</v>
      </c>
    </row>
    <row r="58" spans="1:3" ht="19.5" customHeight="1">
      <c r="A58" s="91">
        <v>20113</v>
      </c>
      <c r="B58" s="91" t="s">
        <v>132</v>
      </c>
      <c r="C58" s="92">
        <v>17936.12999999999</v>
      </c>
    </row>
    <row r="59" spans="1:3" ht="19.5" customHeight="1">
      <c r="A59" s="91">
        <v>2011301</v>
      </c>
      <c r="B59" s="91" t="s">
        <v>101</v>
      </c>
      <c r="C59" s="92">
        <v>623.9</v>
      </c>
    </row>
    <row r="60" spans="1:3" ht="19.5" customHeight="1">
      <c r="A60" s="91">
        <v>2011302</v>
      </c>
      <c r="B60" s="91" t="s">
        <v>102</v>
      </c>
      <c r="C60" s="92">
        <v>12965.79</v>
      </c>
    </row>
    <row r="61" spans="1:3" ht="19.5" customHeight="1">
      <c r="A61" s="91">
        <v>2011308</v>
      </c>
      <c r="B61" s="91" t="s">
        <v>133</v>
      </c>
      <c r="C61" s="92">
        <v>250</v>
      </c>
    </row>
    <row r="62" spans="1:3" ht="19.5" customHeight="1">
      <c r="A62" s="91">
        <v>2011350</v>
      </c>
      <c r="B62" s="91" t="s">
        <v>105</v>
      </c>
      <c r="C62" s="92">
        <v>1044.32</v>
      </c>
    </row>
    <row r="63" spans="1:3" ht="19.5" customHeight="1">
      <c r="A63" s="91">
        <v>2011399</v>
      </c>
      <c r="B63" s="91" t="s">
        <v>134</v>
      </c>
      <c r="C63" s="92">
        <v>3052.1199999999953</v>
      </c>
    </row>
    <row r="64" spans="1:3" ht="19.5" customHeight="1">
      <c r="A64" s="91">
        <v>20125</v>
      </c>
      <c r="B64" s="91" t="s">
        <v>139</v>
      </c>
      <c r="C64" s="92">
        <v>250</v>
      </c>
    </row>
    <row r="65" spans="1:3" ht="19.5" customHeight="1">
      <c r="A65" s="91">
        <v>2012504</v>
      </c>
      <c r="B65" s="91" t="s">
        <v>645</v>
      </c>
      <c r="C65" s="92">
        <v>250</v>
      </c>
    </row>
    <row r="66" spans="1:3" ht="19.5" customHeight="1">
      <c r="A66" s="91">
        <v>20126</v>
      </c>
      <c r="B66" s="91" t="s">
        <v>141</v>
      </c>
      <c r="C66" s="92">
        <v>619.6500000000001</v>
      </c>
    </row>
    <row r="67" spans="1:3" ht="19.5" customHeight="1">
      <c r="A67" s="91">
        <v>2012601</v>
      </c>
      <c r="B67" s="91" t="s">
        <v>101</v>
      </c>
      <c r="C67" s="92">
        <v>453.45</v>
      </c>
    </row>
    <row r="68" spans="1:3" ht="19.5" customHeight="1">
      <c r="A68" s="91">
        <v>2012604</v>
      </c>
      <c r="B68" s="91" t="s">
        <v>142</v>
      </c>
      <c r="C68" s="92">
        <v>140</v>
      </c>
    </row>
    <row r="69" spans="1:3" ht="19.5" customHeight="1">
      <c r="A69" s="91">
        <v>2012699</v>
      </c>
      <c r="B69" s="91" t="s">
        <v>143</v>
      </c>
      <c r="C69" s="92">
        <v>26.2</v>
      </c>
    </row>
    <row r="70" spans="1:3" ht="19.5" customHeight="1">
      <c r="A70" s="91">
        <v>20128</v>
      </c>
      <c r="B70" s="91" t="s">
        <v>144</v>
      </c>
      <c r="C70" s="92">
        <v>380.51</v>
      </c>
    </row>
    <row r="71" spans="1:3" ht="19.5" customHeight="1">
      <c r="A71" s="91">
        <v>2012801</v>
      </c>
      <c r="B71" s="91" t="s">
        <v>101</v>
      </c>
      <c r="C71" s="92">
        <v>218.51</v>
      </c>
    </row>
    <row r="72" spans="1:3" ht="19.5" customHeight="1">
      <c r="A72" s="91">
        <v>2012802</v>
      </c>
      <c r="B72" s="91" t="s">
        <v>102</v>
      </c>
      <c r="C72" s="92">
        <v>82</v>
      </c>
    </row>
    <row r="73" spans="1:3" ht="19.5" customHeight="1">
      <c r="A73" s="91">
        <v>2012899</v>
      </c>
      <c r="B73" s="91" t="s">
        <v>646</v>
      </c>
      <c r="C73" s="92">
        <v>80</v>
      </c>
    </row>
    <row r="74" spans="1:3" ht="19.5" customHeight="1">
      <c r="A74" s="91">
        <v>20129</v>
      </c>
      <c r="B74" s="91" t="s">
        <v>145</v>
      </c>
      <c r="C74" s="92">
        <v>1776.83</v>
      </c>
    </row>
    <row r="75" spans="1:3" ht="19.5" customHeight="1">
      <c r="A75" s="91">
        <v>2012901</v>
      </c>
      <c r="B75" s="91" t="s">
        <v>101</v>
      </c>
      <c r="C75" s="92">
        <v>593.81</v>
      </c>
    </row>
    <row r="76" spans="1:3" ht="19.5" customHeight="1">
      <c r="A76" s="91">
        <v>2012902</v>
      </c>
      <c r="B76" s="91" t="s">
        <v>102</v>
      </c>
      <c r="C76" s="92">
        <v>594.92</v>
      </c>
    </row>
    <row r="77" spans="1:3" ht="19.5" customHeight="1">
      <c r="A77" s="91">
        <v>2012950</v>
      </c>
      <c r="B77" s="91" t="s">
        <v>105</v>
      </c>
      <c r="C77" s="92">
        <v>363.1</v>
      </c>
    </row>
    <row r="78" spans="1:3" ht="19.5" customHeight="1">
      <c r="A78" s="91">
        <v>2012999</v>
      </c>
      <c r="B78" s="91" t="s">
        <v>146</v>
      </c>
      <c r="C78" s="92">
        <v>225</v>
      </c>
    </row>
    <row r="79" spans="1:3" ht="19.5" customHeight="1">
      <c r="A79" s="91">
        <v>20131</v>
      </c>
      <c r="B79" s="91" t="s">
        <v>147</v>
      </c>
      <c r="C79" s="92">
        <v>6637.23</v>
      </c>
    </row>
    <row r="80" spans="1:3" ht="19.5" customHeight="1">
      <c r="A80" s="91">
        <v>2013101</v>
      </c>
      <c r="B80" s="91" t="s">
        <v>101</v>
      </c>
      <c r="C80" s="92">
        <v>4422.79</v>
      </c>
    </row>
    <row r="81" spans="1:3" ht="19.5" customHeight="1">
      <c r="A81" s="91">
        <v>2013102</v>
      </c>
      <c r="B81" s="91" t="s">
        <v>102</v>
      </c>
      <c r="C81" s="92">
        <v>1538.5</v>
      </c>
    </row>
    <row r="82" spans="1:3" ht="19.5" customHeight="1">
      <c r="A82" s="91">
        <v>2013150</v>
      </c>
      <c r="B82" s="91" t="s">
        <v>105</v>
      </c>
      <c r="C82" s="92">
        <v>675.94</v>
      </c>
    </row>
    <row r="83" spans="1:3" ht="19.5" customHeight="1">
      <c r="A83" s="91">
        <v>20132</v>
      </c>
      <c r="B83" s="91" t="s">
        <v>149</v>
      </c>
      <c r="C83" s="92">
        <v>4179.06</v>
      </c>
    </row>
    <row r="84" spans="1:3" ht="19.5" customHeight="1">
      <c r="A84" s="91">
        <v>2013201</v>
      </c>
      <c r="B84" s="91" t="s">
        <v>101</v>
      </c>
      <c r="C84" s="92">
        <v>1286.4</v>
      </c>
    </row>
    <row r="85" spans="1:3" ht="19.5" customHeight="1">
      <c r="A85" s="91">
        <v>2013202</v>
      </c>
      <c r="B85" s="91" t="s">
        <v>102</v>
      </c>
      <c r="C85" s="92">
        <v>2653.12</v>
      </c>
    </row>
    <row r="86" spans="1:3" ht="19.5" customHeight="1">
      <c r="A86" s="91">
        <v>2013250</v>
      </c>
      <c r="B86" s="91" t="s">
        <v>105</v>
      </c>
      <c r="C86" s="92">
        <v>239.54</v>
      </c>
    </row>
    <row r="87" spans="1:3" ht="19.5" customHeight="1">
      <c r="A87" s="91">
        <v>20133</v>
      </c>
      <c r="B87" s="91" t="s">
        <v>151</v>
      </c>
      <c r="C87" s="92">
        <v>2275.58</v>
      </c>
    </row>
    <row r="88" spans="1:3" ht="19.5" customHeight="1">
      <c r="A88" s="91">
        <v>2013301</v>
      </c>
      <c r="B88" s="91" t="s">
        <v>101</v>
      </c>
      <c r="C88" s="92">
        <v>464.94</v>
      </c>
    </row>
    <row r="89" spans="1:3" ht="19.5" customHeight="1">
      <c r="A89" s="91">
        <v>2013302</v>
      </c>
      <c r="B89" s="91" t="s">
        <v>102</v>
      </c>
      <c r="C89" s="92">
        <v>1532.0299999999997</v>
      </c>
    </row>
    <row r="90" spans="1:3" ht="19.5" customHeight="1">
      <c r="A90" s="91">
        <v>2013350</v>
      </c>
      <c r="B90" s="91" t="s">
        <v>105</v>
      </c>
      <c r="C90" s="92">
        <v>278.61</v>
      </c>
    </row>
    <row r="91" spans="1:3" ht="19.5" customHeight="1">
      <c r="A91" s="91">
        <v>20134</v>
      </c>
      <c r="B91" s="91" t="s">
        <v>152</v>
      </c>
      <c r="C91" s="92">
        <v>926.43</v>
      </c>
    </row>
    <row r="92" spans="1:3" ht="19.5" customHeight="1">
      <c r="A92" s="91">
        <v>2013401</v>
      </c>
      <c r="B92" s="91" t="s">
        <v>101</v>
      </c>
      <c r="C92" s="92">
        <v>445.64</v>
      </c>
    </row>
    <row r="93" spans="1:3" ht="19.5" customHeight="1">
      <c r="A93" s="91">
        <v>2013403</v>
      </c>
      <c r="B93" s="91" t="s">
        <v>109</v>
      </c>
      <c r="C93" s="92">
        <v>155</v>
      </c>
    </row>
    <row r="94" spans="1:3" ht="19.5" customHeight="1">
      <c r="A94" s="91">
        <v>2013450</v>
      </c>
      <c r="B94" s="91" t="s">
        <v>105</v>
      </c>
      <c r="C94" s="92">
        <v>155.79</v>
      </c>
    </row>
    <row r="95" spans="1:3" ht="19.5" customHeight="1">
      <c r="A95" s="91">
        <v>2013499</v>
      </c>
      <c r="B95" s="91" t="s">
        <v>154</v>
      </c>
      <c r="C95" s="92">
        <v>170</v>
      </c>
    </row>
    <row r="96" spans="1:3" ht="19.5" customHeight="1">
      <c r="A96" s="91">
        <v>20135</v>
      </c>
      <c r="B96" s="91" t="s">
        <v>647</v>
      </c>
      <c r="C96" s="92">
        <v>50</v>
      </c>
    </row>
    <row r="97" spans="1:3" ht="19.5" customHeight="1">
      <c r="A97" s="91">
        <v>2013599</v>
      </c>
      <c r="B97" s="91" t="s">
        <v>648</v>
      </c>
      <c r="C97" s="92">
        <v>50</v>
      </c>
    </row>
    <row r="98" spans="1:3" ht="19.5" customHeight="1">
      <c r="A98" s="91">
        <v>20136</v>
      </c>
      <c r="B98" s="91" t="s">
        <v>155</v>
      </c>
      <c r="C98" s="92">
        <v>2000.2199999999998</v>
      </c>
    </row>
    <row r="99" spans="1:3" ht="19.5" customHeight="1">
      <c r="A99" s="91">
        <v>2013601</v>
      </c>
      <c r="B99" s="91" t="s">
        <v>101</v>
      </c>
      <c r="C99" s="92">
        <v>459.95</v>
      </c>
    </row>
    <row r="100" spans="1:3" ht="19.5" customHeight="1">
      <c r="A100" s="91">
        <v>2013602</v>
      </c>
      <c r="B100" s="91" t="s">
        <v>102</v>
      </c>
      <c r="C100" s="92">
        <v>150</v>
      </c>
    </row>
    <row r="101" spans="1:3" ht="19.5" customHeight="1">
      <c r="A101" s="91">
        <v>2013650</v>
      </c>
      <c r="B101" s="91" t="s">
        <v>105</v>
      </c>
      <c r="C101" s="92">
        <v>329.65</v>
      </c>
    </row>
    <row r="102" spans="1:3" ht="19.5" customHeight="1">
      <c r="A102" s="91">
        <v>2013699</v>
      </c>
      <c r="B102" s="91" t="s">
        <v>156</v>
      </c>
      <c r="C102" s="92">
        <v>1060.62</v>
      </c>
    </row>
    <row r="103" spans="1:3" ht="19.5" customHeight="1">
      <c r="A103" s="91">
        <v>20138</v>
      </c>
      <c r="B103" s="91" t="s">
        <v>157</v>
      </c>
      <c r="C103" s="92">
        <v>11730.17</v>
      </c>
    </row>
    <row r="104" spans="1:3" ht="19.5" customHeight="1">
      <c r="A104" s="91">
        <v>2013801</v>
      </c>
      <c r="B104" s="91" t="s">
        <v>101</v>
      </c>
      <c r="C104" s="92">
        <v>8862.58</v>
      </c>
    </row>
    <row r="105" spans="1:3" ht="19.5" customHeight="1">
      <c r="A105" s="91">
        <v>2013802</v>
      </c>
      <c r="B105" s="91" t="s">
        <v>102</v>
      </c>
      <c r="C105" s="92">
        <v>160</v>
      </c>
    </row>
    <row r="106" spans="1:3" ht="19.5" customHeight="1">
      <c r="A106" s="91">
        <v>2013804</v>
      </c>
      <c r="B106" s="91" t="s">
        <v>158</v>
      </c>
      <c r="C106" s="92">
        <v>486</v>
      </c>
    </row>
    <row r="107" spans="1:3" ht="19.5" customHeight="1">
      <c r="A107" s="91">
        <v>2013805</v>
      </c>
      <c r="B107" s="91" t="s">
        <v>649</v>
      </c>
      <c r="C107" s="92">
        <v>30</v>
      </c>
    </row>
    <row r="108" spans="1:3" ht="19.5" customHeight="1">
      <c r="A108" s="91">
        <v>2013808</v>
      </c>
      <c r="B108" s="91" t="s">
        <v>122</v>
      </c>
      <c r="C108" s="92">
        <v>27</v>
      </c>
    </row>
    <row r="109" spans="1:3" ht="19.5" customHeight="1">
      <c r="A109" s="91">
        <v>2013810</v>
      </c>
      <c r="B109" s="91" t="s">
        <v>159</v>
      </c>
      <c r="C109" s="92">
        <v>600</v>
      </c>
    </row>
    <row r="110" spans="1:3" ht="19.5" customHeight="1">
      <c r="A110" s="91">
        <v>2013815</v>
      </c>
      <c r="B110" s="91" t="s">
        <v>160</v>
      </c>
      <c r="C110" s="92">
        <v>288</v>
      </c>
    </row>
    <row r="111" spans="1:3" ht="19.5" customHeight="1">
      <c r="A111" s="91">
        <v>2013816</v>
      </c>
      <c r="B111" s="91" t="s">
        <v>161</v>
      </c>
      <c r="C111" s="92">
        <v>828</v>
      </c>
    </row>
    <row r="112" spans="1:3" ht="19.5" customHeight="1">
      <c r="A112" s="91">
        <v>2013850</v>
      </c>
      <c r="B112" s="91" t="s">
        <v>105</v>
      </c>
      <c r="C112" s="92">
        <v>448.59</v>
      </c>
    </row>
    <row r="113" spans="1:3" ht="19.5" customHeight="1">
      <c r="A113" s="91">
        <v>20199</v>
      </c>
      <c r="B113" s="91" t="s">
        <v>163</v>
      </c>
      <c r="C113" s="92">
        <v>4150</v>
      </c>
    </row>
    <row r="114" spans="1:3" ht="19.5" customHeight="1">
      <c r="A114" s="91">
        <v>2019999</v>
      </c>
      <c r="B114" s="91" t="s">
        <v>164</v>
      </c>
      <c r="C114" s="92">
        <v>4150</v>
      </c>
    </row>
    <row r="115" spans="1:3" ht="19.5" customHeight="1">
      <c r="A115" s="91">
        <v>203</v>
      </c>
      <c r="B115" s="91" t="s">
        <v>166</v>
      </c>
      <c r="C115" s="92">
        <v>479.03</v>
      </c>
    </row>
    <row r="116" spans="1:3" ht="19.5" customHeight="1">
      <c r="A116" s="91">
        <v>20306</v>
      </c>
      <c r="B116" s="91" t="s">
        <v>167</v>
      </c>
      <c r="C116" s="92">
        <v>199.03</v>
      </c>
    </row>
    <row r="117" spans="1:3" ht="19.5" customHeight="1">
      <c r="A117" s="91">
        <v>2030603</v>
      </c>
      <c r="B117" s="91" t="s">
        <v>168</v>
      </c>
      <c r="C117" s="92">
        <v>80</v>
      </c>
    </row>
    <row r="118" spans="1:3" ht="19.5" customHeight="1">
      <c r="A118" s="91">
        <v>2030699</v>
      </c>
      <c r="B118" s="91" t="s">
        <v>170</v>
      </c>
      <c r="C118" s="92">
        <v>119.03</v>
      </c>
    </row>
    <row r="119" spans="1:3" ht="19.5" customHeight="1">
      <c r="A119" s="91">
        <v>20399</v>
      </c>
      <c r="B119" s="91" t="s">
        <v>650</v>
      </c>
      <c r="C119" s="92">
        <v>280</v>
      </c>
    </row>
    <row r="120" spans="1:3" ht="19.5" customHeight="1">
      <c r="A120" s="91">
        <v>2039999</v>
      </c>
      <c r="B120" s="91" t="s">
        <v>651</v>
      </c>
      <c r="C120" s="92">
        <v>280</v>
      </c>
    </row>
    <row r="121" spans="1:3" ht="19.5" customHeight="1">
      <c r="A121" s="91">
        <v>204</v>
      </c>
      <c r="B121" s="91" t="s">
        <v>172</v>
      </c>
      <c r="C121" s="92">
        <v>81518.78000000001</v>
      </c>
    </row>
    <row r="122" spans="1:3" ht="19.5" customHeight="1">
      <c r="A122" s="91">
        <v>20402</v>
      </c>
      <c r="B122" s="91" t="s">
        <v>173</v>
      </c>
      <c r="C122" s="92">
        <v>60585.63</v>
      </c>
    </row>
    <row r="123" spans="1:3" ht="19.5" customHeight="1">
      <c r="A123" s="91">
        <v>2040201</v>
      </c>
      <c r="B123" s="91" t="s">
        <v>101</v>
      </c>
      <c r="C123" s="92">
        <v>49167.91</v>
      </c>
    </row>
    <row r="124" spans="1:3" ht="19.5" customHeight="1">
      <c r="A124" s="91">
        <v>2040202</v>
      </c>
      <c r="B124" s="91" t="s">
        <v>102</v>
      </c>
      <c r="C124" s="92">
        <v>8595</v>
      </c>
    </row>
    <row r="125" spans="1:3" ht="19.5" customHeight="1">
      <c r="A125" s="91">
        <v>2040221</v>
      </c>
      <c r="B125" s="91" t="s">
        <v>652</v>
      </c>
      <c r="C125" s="92">
        <v>190</v>
      </c>
    </row>
    <row r="126" spans="1:3" ht="19.5" customHeight="1">
      <c r="A126" s="91">
        <v>2040250</v>
      </c>
      <c r="B126" s="91" t="s">
        <v>105</v>
      </c>
      <c r="C126" s="92">
        <v>166.42</v>
      </c>
    </row>
    <row r="127" spans="1:3" ht="19.5" customHeight="1">
      <c r="A127" s="91">
        <v>2040299</v>
      </c>
      <c r="B127" s="91" t="s">
        <v>174</v>
      </c>
      <c r="C127" s="92">
        <v>2466.3</v>
      </c>
    </row>
    <row r="128" spans="1:3" ht="19.5" customHeight="1">
      <c r="A128" s="91">
        <v>20404</v>
      </c>
      <c r="B128" s="91" t="s">
        <v>175</v>
      </c>
      <c r="C128" s="92">
        <v>3680.34</v>
      </c>
    </row>
    <row r="129" spans="1:3" ht="19.5" customHeight="1">
      <c r="A129" s="91">
        <v>2040401</v>
      </c>
      <c r="B129" s="91" t="s">
        <v>101</v>
      </c>
      <c r="C129" s="92">
        <v>3169.37</v>
      </c>
    </row>
    <row r="130" spans="1:3" ht="19.5" customHeight="1">
      <c r="A130" s="91">
        <v>2040402</v>
      </c>
      <c r="B130" s="91" t="s">
        <v>102</v>
      </c>
      <c r="C130" s="92">
        <v>284.8</v>
      </c>
    </row>
    <row r="131" spans="1:3" ht="19.5" customHeight="1">
      <c r="A131" s="91">
        <v>2040450</v>
      </c>
      <c r="B131" s="91" t="s">
        <v>105</v>
      </c>
      <c r="C131" s="92">
        <v>226.17</v>
      </c>
    </row>
    <row r="132" spans="1:3" ht="19.5" customHeight="1">
      <c r="A132" s="91">
        <v>20405</v>
      </c>
      <c r="B132" s="91" t="s">
        <v>176</v>
      </c>
      <c r="C132" s="92">
        <v>8002.67</v>
      </c>
    </row>
    <row r="133" spans="1:3" ht="19.5" customHeight="1">
      <c r="A133" s="91">
        <v>2040501</v>
      </c>
      <c r="B133" s="91" t="s">
        <v>101</v>
      </c>
      <c r="C133" s="92">
        <v>6303.9</v>
      </c>
    </row>
    <row r="134" spans="1:3" ht="19.5" customHeight="1">
      <c r="A134" s="91">
        <v>2040502</v>
      </c>
      <c r="B134" s="91" t="s">
        <v>102</v>
      </c>
      <c r="C134" s="92">
        <v>1045</v>
      </c>
    </row>
    <row r="135" spans="1:3" ht="19.5" customHeight="1">
      <c r="A135" s="91">
        <v>2040550</v>
      </c>
      <c r="B135" s="91" t="s">
        <v>105</v>
      </c>
      <c r="C135" s="92">
        <v>653.77</v>
      </c>
    </row>
    <row r="136" spans="1:3" ht="19.5" customHeight="1">
      <c r="A136" s="91">
        <v>20406</v>
      </c>
      <c r="B136" s="91" t="s">
        <v>180</v>
      </c>
      <c r="C136" s="92">
        <v>3376.34</v>
      </c>
    </row>
    <row r="137" spans="1:3" ht="19.5" customHeight="1">
      <c r="A137" s="91">
        <v>2040601</v>
      </c>
      <c r="B137" s="91" t="s">
        <v>101</v>
      </c>
      <c r="C137" s="92">
        <v>2356.36</v>
      </c>
    </row>
    <row r="138" spans="1:3" ht="19.5" customHeight="1">
      <c r="A138" s="91">
        <v>2040604</v>
      </c>
      <c r="B138" s="91" t="s">
        <v>181</v>
      </c>
      <c r="C138" s="92">
        <v>180</v>
      </c>
    </row>
    <row r="139" spans="1:3" ht="19.5" customHeight="1">
      <c r="A139" s="91">
        <v>2040605</v>
      </c>
      <c r="B139" s="91" t="s">
        <v>182</v>
      </c>
      <c r="C139" s="92">
        <v>104</v>
      </c>
    </row>
    <row r="140" spans="1:3" ht="19.5" customHeight="1">
      <c r="A140" s="91">
        <v>2040607</v>
      </c>
      <c r="B140" s="91" t="s">
        <v>183</v>
      </c>
      <c r="C140" s="92">
        <v>298</v>
      </c>
    </row>
    <row r="141" spans="1:3" ht="19.5" customHeight="1">
      <c r="A141" s="91">
        <v>2040610</v>
      </c>
      <c r="B141" s="91" t="s">
        <v>184</v>
      </c>
      <c r="C141" s="92">
        <v>330.39</v>
      </c>
    </row>
    <row r="142" spans="1:3" ht="19.5" customHeight="1">
      <c r="A142" s="91">
        <v>2040612</v>
      </c>
      <c r="B142" s="91" t="s">
        <v>185</v>
      </c>
      <c r="C142" s="92">
        <v>40</v>
      </c>
    </row>
    <row r="143" spans="1:3" ht="19.5" customHeight="1">
      <c r="A143" s="91">
        <v>2040650</v>
      </c>
      <c r="B143" s="91" t="s">
        <v>105</v>
      </c>
      <c r="C143" s="92">
        <v>67.59</v>
      </c>
    </row>
    <row r="144" spans="1:3" ht="19.5" customHeight="1">
      <c r="A144" s="91">
        <v>20499</v>
      </c>
      <c r="B144" s="91" t="s">
        <v>186</v>
      </c>
      <c r="C144" s="92">
        <v>5873.799999999999</v>
      </c>
    </row>
    <row r="145" spans="1:3" ht="19.5" customHeight="1">
      <c r="A145" s="91">
        <v>2049999</v>
      </c>
      <c r="B145" s="91" t="s">
        <v>187</v>
      </c>
      <c r="C145" s="92">
        <v>5873.799999999999</v>
      </c>
    </row>
    <row r="146" spans="1:3" ht="19.5" customHeight="1">
      <c r="A146" s="91">
        <v>205</v>
      </c>
      <c r="B146" s="91" t="s">
        <v>189</v>
      </c>
      <c r="C146" s="92">
        <v>208233.12000000005</v>
      </c>
    </row>
    <row r="147" spans="1:3" ht="19.5" customHeight="1">
      <c r="A147" s="91">
        <v>20501</v>
      </c>
      <c r="B147" s="91" t="s">
        <v>190</v>
      </c>
      <c r="C147" s="92">
        <v>1197.62</v>
      </c>
    </row>
    <row r="148" spans="1:3" ht="19.5" customHeight="1">
      <c r="A148" s="91">
        <v>2050101</v>
      </c>
      <c r="B148" s="91" t="s">
        <v>101</v>
      </c>
      <c r="C148" s="92">
        <v>447.62</v>
      </c>
    </row>
    <row r="149" spans="1:3" ht="19.5" customHeight="1">
      <c r="A149" s="91">
        <v>2050199</v>
      </c>
      <c r="B149" s="91" t="s">
        <v>191</v>
      </c>
      <c r="C149" s="92">
        <v>750</v>
      </c>
    </row>
    <row r="150" spans="1:3" ht="19.5" customHeight="1">
      <c r="A150" s="91">
        <v>20502</v>
      </c>
      <c r="B150" s="91" t="s">
        <v>192</v>
      </c>
      <c r="C150" s="92">
        <v>183391.90000000002</v>
      </c>
    </row>
    <row r="151" spans="1:3" ht="19.5" customHeight="1">
      <c r="A151" s="91">
        <v>2050201</v>
      </c>
      <c r="B151" s="91" t="s">
        <v>193</v>
      </c>
      <c r="C151" s="92">
        <v>25893.21</v>
      </c>
    </row>
    <row r="152" spans="1:3" ht="19.5" customHeight="1">
      <c r="A152" s="91">
        <v>2050202</v>
      </c>
      <c r="B152" s="91" t="s">
        <v>194</v>
      </c>
      <c r="C152" s="92">
        <v>80626.32</v>
      </c>
    </row>
    <row r="153" spans="1:3" ht="19.5" customHeight="1">
      <c r="A153" s="91">
        <v>2050203</v>
      </c>
      <c r="B153" s="91" t="s">
        <v>195</v>
      </c>
      <c r="C153" s="92">
        <v>48455.51</v>
      </c>
    </row>
    <row r="154" spans="1:3" ht="19.5" customHeight="1">
      <c r="A154" s="91">
        <v>2050299</v>
      </c>
      <c r="B154" s="91" t="s">
        <v>196</v>
      </c>
      <c r="C154" s="92">
        <v>28416.860000000004</v>
      </c>
    </row>
    <row r="155" spans="1:3" ht="19.5" customHeight="1">
      <c r="A155" s="91">
        <v>20504</v>
      </c>
      <c r="B155" s="91" t="s">
        <v>199</v>
      </c>
      <c r="C155" s="92">
        <v>1838.89</v>
      </c>
    </row>
    <row r="156" spans="1:3" ht="19.5" customHeight="1">
      <c r="A156" s="91">
        <v>2050402</v>
      </c>
      <c r="B156" s="91" t="s">
        <v>200</v>
      </c>
      <c r="C156" s="92">
        <v>1426.64</v>
      </c>
    </row>
    <row r="157" spans="1:3" ht="19.5" customHeight="1">
      <c r="A157" s="91">
        <v>2050499</v>
      </c>
      <c r="B157" s="91" t="s">
        <v>201</v>
      </c>
      <c r="C157" s="92">
        <v>412.25</v>
      </c>
    </row>
    <row r="158" spans="1:3" ht="19.5" customHeight="1">
      <c r="A158" s="91">
        <v>20507</v>
      </c>
      <c r="B158" s="91" t="s">
        <v>202</v>
      </c>
      <c r="C158" s="92">
        <v>1648.6</v>
      </c>
    </row>
    <row r="159" spans="1:3" ht="19.5" customHeight="1">
      <c r="A159" s="91">
        <v>2050701</v>
      </c>
      <c r="B159" s="91" t="s">
        <v>203</v>
      </c>
      <c r="C159" s="92">
        <v>1648.6</v>
      </c>
    </row>
    <row r="160" spans="1:3" ht="19.5" customHeight="1">
      <c r="A160" s="91">
        <v>20508</v>
      </c>
      <c r="B160" s="91" t="s">
        <v>204</v>
      </c>
      <c r="C160" s="92">
        <v>198</v>
      </c>
    </row>
    <row r="161" spans="1:3" ht="19.5" customHeight="1">
      <c r="A161" s="91">
        <v>2050802</v>
      </c>
      <c r="B161" s="91" t="s">
        <v>205</v>
      </c>
      <c r="C161" s="92">
        <v>198</v>
      </c>
    </row>
    <row r="162" spans="1:3" ht="19.5" customHeight="1">
      <c r="A162" s="91">
        <v>20509</v>
      </c>
      <c r="B162" s="91" t="s">
        <v>206</v>
      </c>
      <c r="C162" s="92">
        <v>2364.73</v>
      </c>
    </row>
    <row r="163" spans="1:3" ht="19.5" customHeight="1">
      <c r="A163" s="91">
        <v>2050999</v>
      </c>
      <c r="B163" s="91" t="s">
        <v>207</v>
      </c>
      <c r="C163" s="92">
        <v>2364.73</v>
      </c>
    </row>
    <row r="164" spans="1:3" ht="19.5" customHeight="1">
      <c r="A164" s="91">
        <v>20599</v>
      </c>
      <c r="B164" s="91" t="s">
        <v>208</v>
      </c>
      <c r="C164" s="92">
        <v>17593.38</v>
      </c>
    </row>
    <row r="165" spans="1:3" s="98" customFormat="1" ht="19.5" customHeight="1">
      <c r="A165" s="47">
        <v>2059999</v>
      </c>
      <c r="B165" s="47" t="s">
        <v>209</v>
      </c>
      <c r="C165" s="94">
        <v>17593.38</v>
      </c>
    </row>
    <row r="166" spans="1:3" s="98" customFormat="1" ht="19.5" customHeight="1">
      <c r="A166" s="47">
        <v>206</v>
      </c>
      <c r="B166" s="47" t="s">
        <v>211</v>
      </c>
      <c r="C166" s="94">
        <v>48345.58</v>
      </c>
    </row>
    <row r="167" spans="1:3" ht="19.5" customHeight="1">
      <c r="A167" s="91">
        <v>20601</v>
      </c>
      <c r="B167" s="91" t="s">
        <v>212</v>
      </c>
      <c r="C167" s="92">
        <v>638.38</v>
      </c>
    </row>
    <row r="168" spans="1:3" ht="19.5" customHeight="1">
      <c r="A168" s="91">
        <v>2060101</v>
      </c>
      <c r="B168" s="91" t="s">
        <v>101</v>
      </c>
      <c r="C168" s="92">
        <v>451.35</v>
      </c>
    </row>
    <row r="169" spans="1:3" ht="19.5" customHeight="1">
      <c r="A169" s="91">
        <v>2060199</v>
      </c>
      <c r="B169" s="91" t="s">
        <v>213</v>
      </c>
      <c r="C169" s="92">
        <v>187.03</v>
      </c>
    </row>
    <row r="170" spans="1:3" ht="19.5" customHeight="1">
      <c r="A170" s="91">
        <v>20604</v>
      </c>
      <c r="B170" s="91" t="s">
        <v>214</v>
      </c>
      <c r="C170" s="92">
        <v>8757.2</v>
      </c>
    </row>
    <row r="171" spans="1:3" ht="19.5" customHeight="1">
      <c r="A171" s="91">
        <v>2060499</v>
      </c>
      <c r="B171" s="91" t="s">
        <v>216</v>
      </c>
      <c r="C171" s="92">
        <v>8757.2</v>
      </c>
    </row>
    <row r="172" spans="1:3" ht="19.5" customHeight="1">
      <c r="A172" s="91">
        <v>20605</v>
      </c>
      <c r="B172" s="91" t="s">
        <v>653</v>
      </c>
      <c r="C172" s="92">
        <v>60</v>
      </c>
    </row>
    <row r="173" spans="1:3" ht="19.5" customHeight="1">
      <c r="A173" s="91">
        <v>2060502</v>
      </c>
      <c r="B173" s="91" t="s">
        <v>654</v>
      </c>
      <c r="C173" s="92">
        <v>60</v>
      </c>
    </row>
    <row r="174" spans="1:3" ht="19.5" customHeight="1">
      <c r="A174" s="91">
        <v>20606</v>
      </c>
      <c r="B174" s="91" t="s">
        <v>655</v>
      </c>
      <c r="C174" s="92">
        <v>30</v>
      </c>
    </row>
    <row r="175" spans="1:3" ht="19.5" customHeight="1">
      <c r="A175" s="91">
        <v>2060699</v>
      </c>
      <c r="B175" s="91" t="s">
        <v>656</v>
      </c>
      <c r="C175" s="92">
        <v>30</v>
      </c>
    </row>
    <row r="176" spans="1:3" ht="19.5" customHeight="1">
      <c r="A176" s="91">
        <v>20607</v>
      </c>
      <c r="B176" s="91" t="s">
        <v>217</v>
      </c>
      <c r="C176" s="92">
        <v>365</v>
      </c>
    </row>
    <row r="177" spans="1:3" ht="19.5" customHeight="1">
      <c r="A177" s="91">
        <v>2060702</v>
      </c>
      <c r="B177" s="91" t="s">
        <v>218</v>
      </c>
      <c r="C177" s="92">
        <v>365</v>
      </c>
    </row>
    <row r="178" spans="1:3" ht="19.5" customHeight="1">
      <c r="A178" s="91">
        <v>20699</v>
      </c>
      <c r="B178" s="91" t="s">
        <v>225</v>
      </c>
      <c r="C178" s="92">
        <v>38495</v>
      </c>
    </row>
    <row r="179" spans="1:3" ht="19.5" customHeight="1">
      <c r="A179" s="91">
        <v>2069999</v>
      </c>
      <c r="B179" s="91" t="s">
        <v>227</v>
      </c>
      <c r="C179" s="92">
        <v>38495</v>
      </c>
    </row>
    <row r="180" spans="1:3" ht="19.5" customHeight="1">
      <c r="A180" s="91">
        <v>207</v>
      </c>
      <c r="B180" s="91" t="s">
        <v>229</v>
      </c>
      <c r="C180" s="92">
        <v>13777.919999999998</v>
      </c>
    </row>
    <row r="181" spans="1:3" ht="19.5" customHeight="1">
      <c r="A181" s="91">
        <v>20701</v>
      </c>
      <c r="B181" s="91" t="s">
        <v>230</v>
      </c>
      <c r="C181" s="92">
        <v>7325.85</v>
      </c>
    </row>
    <row r="182" spans="1:3" ht="19.5" customHeight="1">
      <c r="A182" s="91">
        <v>2070101</v>
      </c>
      <c r="B182" s="91" t="s">
        <v>101</v>
      </c>
      <c r="C182" s="92">
        <v>576.65</v>
      </c>
    </row>
    <row r="183" spans="1:3" ht="19.5" customHeight="1">
      <c r="A183" s="91">
        <v>2070102</v>
      </c>
      <c r="B183" s="91" t="s">
        <v>102</v>
      </c>
      <c r="C183" s="92">
        <v>350</v>
      </c>
    </row>
    <row r="184" spans="1:3" ht="19.5" customHeight="1">
      <c r="A184" s="91">
        <v>2070104</v>
      </c>
      <c r="B184" s="91" t="s">
        <v>231</v>
      </c>
      <c r="C184" s="92">
        <v>762.99</v>
      </c>
    </row>
    <row r="185" spans="1:3" ht="19.5" customHeight="1">
      <c r="A185" s="91">
        <v>2070108</v>
      </c>
      <c r="B185" s="91" t="s">
        <v>232</v>
      </c>
      <c r="C185" s="92">
        <v>360</v>
      </c>
    </row>
    <row r="186" spans="1:3" ht="19.5" customHeight="1">
      <c r="A186" s="91">
        <v>2070109</v>
      </c>
      <c r="B186" s="91" t="s">
        <v>233</v>
      </c>
      <c r="C186" s="92">
        <v>2624.6000000000004</v>
      </c>
    </row>
    <row r="187" spans="1:3" ht="19.5" customHeight="1">
      <c r="A187" s="91">
        <v>2070110</v>
      </c>
      <c r="B187" s="91" t="s">
        <v>234</v>
      </c>
      <c r="C187" s="92">
        <v>150</v>
      </c>
    </row>
    <row r="188" spans="1:3" ht="19.5" customHeight="1">
      <c r="A188" s="91">
        <v>2070112</v>
      </c>
      <c r="B188" s="91" t="s">
        <v>236</v>
      </c>
      <c r="C188" s="92">
        <v>642.78</v>
      </c>
    </row>
    <row r="189" spans="1:3" ht="19.5" customHeight="1">
      <c r="A189" s="91">
        <v>2070113</v>
      </c>
      <c r="B189" s="91" t="s">
        <v>237</v>
      </c>
      <c r="C189" s="92">
        <v>210</v>
      </c>
    </row>
    <row r="190" spans="1:3" ht="19.5" customHeight="1">
      <c r="A190" s="91">
        <v>2070114</v>
      </c>
      <c r="B190" s="91" t="s">
        <v>238</v>
      </c>
      <c r="C190" s="92">
        <v>90</v>
      </c>
    </row>
    <row r="191" spans="1:3" ht="19.5" customHeight="1">
      <c r="A191" s="91">
        <v>2070199</v>
      </c>
      <c r="B191" s="91" t="s">
        <v>239</v>
      </c>
      <c r="C191" s="92">
        <v>1558.83</v>
      </c>
    </row>
    <row r="192" spans="1:3" ht="19.5" customHeight="1">
      <c r="A192" s="91">
        <v>20702</v>
      </c>
      <c r="B192" s="91" t="s">
        <v>240</v>
      </c>
      <c r="C192" s="92">
        <v>901.44</v>
      </c>
    </row>
    <row r="193" spans="1:3" ht="19.5" customHeight="1">
      <c r="A193" s="91">
        <v>2070204</v>
      </c>
      <c r="B193" s="91" t="s">
        <v>241</v>
      </c>
      <c r="C193" s="92">
        <v>326.44</v>
      </c>
    </row>
    <row r="194" spans="1:3" ht="19.5" customHeight="1">
      <c r="A194" s="91">
        <v>2070205</v>
      </c>
      <c r="B194" s="91" t="s">
        <v>657</v>
      </c>
      <c r="C194" s="92">
        <v>275</v>
      </c>
    </row>
    <row r="195" spans="1:3" ht="19.5" customHeight="1">
      <c r="A195" s="91">
        <v>2070299</v>
      </c>
      <c r="B195" s="91" t="s">
        <v>243</v>
      </c>
      <c r="C195" s="92">
        <v>300</v>
      </c>
    </row>
    <row r="196" spans="1:3" ht="19.5" customHeight="1">
      <c r="A196" s="91">
        <v>20703</v>
      </c>
      <c r="B196" s="91" t="s">
        <v>244</v>
      </c>
      <c r="C196" s="92">
        <v>399.71</v>
      </c>
    </row>
    <row r="197" spans="1:3" ht="19.5" customHeight="1">
      <c r="A197" s="91">
        <v>2070308</v>
      </c>
      <c r="B197" s="91" t="s">
        <v>245</v>
      </c>
      <c r="C197" s="92">
        <v>399.71</v>
      </c>
    </row>
    <row r="198" spans="1:3" ht="19.5" customHeight="1">
      <c r="A198" s="91">
        <v>20706</v>
      </c>
      <c r="B198" s="91" t="s">
        <v>247</v>
      </c>
      <c r="C198" s="92">
        <v>1266.9299999999998</v>
      </c>
    </row>
    <row r="199" spans="1:3" ht="19.5" customHeight="1">
      <c r="A199" s="91">
        <v>2070604</v>
      </c>
      <c r="B199" s="91" t="s">
        <v>248</v>
      </c>
      <c r="C199" s="92">
        <v>1266.9299999999998</v>
      </c>
    </row>
    <row r="200" spans="1:3" ht="19.5" customHeight="1">
      <c r="A200" s="91">
        <v>20708</v>
      </c>
      <c r="B200" s="91" t="s">
        <v>249</v>
      </c>
      <c r="C200" s="92">
        <v>1765</v>
      </c>
    </row>
    <row r="201" spans="1:3" ht="19.5" customHeight="1">
      <c r="A201" s="91">
        <v>2070899</v>
      </c>
      <c r="B201" s="91" t="s">
        <v>250</v>
      </c>
      <c r="C201" s="92">
        <v>1765</v>
      </c>
    </row>
    <row r="202" spans="1:3" ht="19.5" customHeight="1">
      <c r="A202" s="91">
        <v>20799</v>
      </c>
      <c r="B202" s="91" t="s">
        <v>251</v>
      </c>
      <c r="C202" s="92">
        <v>2118.99</v>
      </c>
    </row>
    <row r="203" spans="1:3" ht="19.5" customHeight="1">
      <c r="A203" s="91">
        <v>2079999</v>
      </c>
      <c r="B203" s="91" t="s">
        <v>253</v>
      </c>
      <c r="C203" s="92">
        <v>2118.99</v>
      </c>
    </row>
    <row r="204" spans="1:3" ht="19.5" customHeight="1">
      <c r="A204" s="91">
        <v>208</v>
      </c>
      <c r="B204" s="91" t="s">
        <v>255</v>
      </c>
      <c r="C204" s="92">
        <v>157199.86000000002</v>
      </c>
    </row>
    <row r="205" spans="1:3" ht="19.5" customHeight="1">
      <c r="A205" s="91">
        <v>20801</v>
      </c>
      <c r="B205" s="91" t="s">
        <v>256</v>
      </c>
      <c r="C205" s="92">
        <v>19076.98</v>
      </c>
    </row>
    <row r="206" spans="1:3" ht="19.5" customHeight="1">
      <c r="A206" s="91">
        <v>2080101</v>
      </c>
      <c r="B206" s="91" t="s">
        <v>101</v>
      </c>
      <c r="C206" s="92">
        <v>3186.54</v>
      </c>
    </row>
    <row r="207" spans="1:3" ht="19.5" customHeight="1">
      <c r="A207" s="91">
        <v>2080102</v>
      </c>
      <c r="B207" s="91" t="s">
        <v>102</v>
      </c>
      <c r="C207" s="92">
        <v>670</v>
      </c>
    </row>
    <row r="208" spans="1:3" ht="19.5" customHeight="1">
      <c r="A208" s="91">
        <v>2080105</v>
      </c>
      <c r="B208" s="91" t="s">
        <v>257</v>
      </c>
      <c r="C208" s="92">
        <v>71.8</v>
      </c>
    </row>
    <row r="209" spans="1:3" ht="19.5" customHeight="1">
      <c r="A209" s="91">
        <v>2080106</v>
      </c>
      <c r="B209" s="91" t="s">
        <v>258</v>
      </c>
      <c r="C209" s="92">
        <v>248.6</v>
      </c>
    </row>
    <row r="210" spans="1:3" ht="19.5" customHeight="1">
      <c r="A210" s="91">
        <v>2080109</v>
      </c>
      <c r="B210" s="91" t="s">
        <v>259</v>
      </c>
      <c r="C210" s="92">
        <v>13.99</v>
      </c>
    </row>
    <row r="211" spans="1:3" ht="19.5" customHeight="1">
      <c r="A211" s="91">
        <v>2080111</v>
      </c>
      <c r="B211" s="91" t="s">
        <v>658</v>
      </c>
      <c r="C211" s="92">
        <v>75</v>
      </c>
    </row>
    <row r="212" spans="1:3" ht="19.5" customHeight="1">
      <c r="A212" s="91">
        <v>2080112</v>
      </c>
      <c r="B212" s="91" t="s">
        <v>260</v>
      </c>
      <c r="C212" s="92">
        <v>85</v>
      </c>
    </row>
    <row r="213" spans="1:3" ht="19.5" customHeight="1">
      <c r="A213" s="91">
        <v>2080115</v>
      </c>
      <c r="B213" s="91" t="s">
        <v>261</v>
      </c>
      <c r="C213" s="92">
        <v>723.5</v>
      </c>
    </row>
    <row r="214" spans="1:3" ht="19.5" customHeight="1">
      <c r="A214" s="91">
        <v>2080116</v>
      </c>
      <c r="B214" s="91" t="s">
        <v>262</v>
      </c>
      <c r="C214" s="92">
        <v>12919</v>
      </c>
    </row>
    <row r="215" spans="1:3" ht="19.5" customHeight="1">
      <c r="A215" s="91">
        <v>2080150</v>
      </c>
      <c r="B215" s="91" t="s">
        <v>105</v>
      </c>
      <c r="C215" s="92">
        <v>376.95</v>
      </c>
    </row>
    <row r="216" spans="1:3" ht="19.5" customHeight="1">
      <c r="A216" s="91">
        <v>2080199</v>
      </c>
      <c r="B216" s="91" t="s">
        <v>263</v>
      </c>
      <c r="C216" s="92">
        <v>706.6</v>
      </c>
    </row>
    <row r="217" spans="1:3" ht="19.5" customHeight="1">
      <c r="A217" s="91">
        <v>20802</v>
      </c>
      <c r="B217" s="91" t="s">
        <v>264</v>
      </c>
      <c r="C217" s="92">
        <v>10895.68</v>
      </c>
    </row>
    <row r="218" spans="1:3" ht="19.5" customHeight="1">
      <c r="A218" s="91">
        <v>2080201</v>
      </c>
      <c r="B218" s="91" t="s">
        <v>101</v>
      </c>
      <c r="C218" s="92">
        <v>707.98</v>
      </c>
    </row>
    <row r="219" spans="1:3" ht="19.5" customHeight="1">
      <c r="A219" s="91">
        <v>2080206</v>
      </c>
      <c r="B219" s="91" t="s">
        <v>265</v>
      </c>
      <c r="C219" s="92">
        <v>715.4</v>
      </c>
    </row>
    <row r="220" spans="1:3" ht="19.5" customHeight="1">
      <c r="A220" s="91">
        <v>2080207</v>
      </c>
      <c r="B220" s="91" t="s">
        <v>266</v>
      </c>
      <c r="C220" s="92">
        <v>30</v>
      </c>
    </row>
    <row r="221" spans="1:3" ht="19.5" customHeight="1">
      <c r="A221" s="91">
        <v>2080208</v>
      </c>
      <c r="B221" s="91" t="s">
        <v>267</v>
      </c>
      <c r="C221" s="92">
        <v>8262.5</v>
      </c>
    </row>
    <row r="222" spans="1:3" ht="19.5" customHeight="1">
      <c r="A222" s="91">
        <v>2080299</v>
      </c>
      <c r="B222" s="91" t="s">
        <v>268</v>
      </c>
      <c r="C222" s="92">
        <v>1179.8</v>
      </c>
    </row>
    <row r="223" spans="1:3" ht="19.5" customHeight="1">
      <c r="A223" s="91">
        <v>20805</v>
      </c>
      <c r="B223" s="91" t="s">
        <v>269</v>
      </c>
      <c r="C223" s="92">
        <v>48833.87</v>
      </c>
    </row>
    <row r="224" spans="1:3" ht="19.5" customHeight="1">
      <c r="A224" s="91">
        <v>2080501</v>
      </c>
      <c r="B224" s="91" t="s">
        <v>270</v>
      </c>
      <c r="C224" s="92">
        <v>2098.02</v>
      </c>
    </row>
    <row r="225" spans="1:3" ht="19.5" customHeight="1">
      <c r="A225" s="91">
        <v>2080502</v>
      </c>
      <c r="B225" s="91" t="s">
        <v>271</v>
      </c>
      <c r="C225" s="92">
        <v>5954.06</v>
      </c>
    </row>
    <row r="226" spans="1:3" ht="19.5" customHeight="1">
      <c r="A226" s="91">
        <v>2080505</v>
      </c>
      <c r="B226" s="91" t="s">
        <v>272</v>
      </c>
      <c r="C226" s="92">
        <v>20517.15</v>
      </c>
    </row>
    <row r="227" spans="1:3" ht="19.5" customHeight="1">
      <c r="A227" s="91">
        <v>2080506</v>
      </c>
      <c r="B227" s="91" t="s">
        <v>273</v>
      </c>
      <c r="C227" s="92">
        <v>10264.64</v>
      </c>
    </row>
    <row r="228" spans="1:3" ht="19.5" customHeight="1">
      <c r="A228" s="91">
        <v>2080507</v>
      </c>
      <c r="B228" s="91" t="s">
        <v>274</v>
      </c>
      <c r="C228" s="92">
        <v>10000</v>
      </c>
    </row>
    <row r="229" spans="1:3" ht="19.5" customHeight="1">
      <c r="A229" s="91">
        <v>20807</v>
      </c>
      <c r="B229" s="91" t="s">
        <v>276</v>
      </c>
      <c r="C229" s="92">
        <v>12138.5</v>
      </c>
    </row>
    <row r="230" spans="1:3" ht="19.5" customHeight="1">
      <c r="A230" s="91">
        <v>2080704</v>
      </c>
      <c r="B230" s="91" t="s">
        <v>277</v>
      </c>
      <c r="C230" s="92">
        <v>208.39</v>
      </c>
    </row>
    <row r="231" spans="1:3" ht="19.5" customHeight="1">
      <c r="A231" s="91">
        <v>2080705</v>
      </c>
      <c r="B231" s="91" t="s">
        <v>278</v>
      </c>
      <c r="C231" s="92">
        <v>34.34</v>
      </c>
    </row>
    <row r="232" spans="1:3" ht="19.5" customHeight="1">
      <c r="A232" s="91">
        <v>2080712</v>
      </c>
      <c r="B232" s="91" t="s">
        <v>279</v>
      </c>
      <c r="C232" s="92">
        <v>128</v>
      </c>
    </row>
    <row r="233" spans="1:3" ht="19.5" customHeight="1">
      <c r="A233" s="91">
        <v>2080799</v>
      </c>
      <c r="B233" s="91" t="s">
        <v>280</v>
      </c>
      <c r="C233" s="92">
        <v>11767.77</v>
      </c>
    </row>
    <row r="234" spans="1:3" ht="19.5" customHeight="1">
      <c r="A234" s="91">
        <v>20808</v>
      </c>
      <c r="B234" s="91" t="s">
        <v>281</v>
      </c>
      <c r="C234" s="92">
        <v>8272.09</v>
      </c>
    </row>
    <row r="235" spans="1:3" ht="19.5" customHeight="1">
      <c r="A235" s="91">
        <v>2080801</v>
      </c>
      <c r="B235" s="91" t="s">
        <v>282</v>
      </c>
      <c r="C235" s="92">
        <v>906</v>
      </c>
    </row>
    <row r="236" spans="1:3" ht="19.5" customHeight="1">
      <c r="A236" s="91">
        <v>2080802</v>
      </c>
      <c r="B236" s="91" t="s">
        <v>283</v>
      </c>
      <c r="C236" s="92">
        <v>1308.8</v>
      </c>
    </row>
    <row r="237" spans="1:3" ht="19.5" customHeight="1">
      <c r="A237" s="91">
        <v>2080803</v>
      </c>
      <c r="B237" s="91" t="s">
        <v>284</v>
      </c>
      <c r="C237" s="92">
        <v>1109.83</v>
      </c>
    </row>
    <row r="238" spans="1:3" ht="19.5" customHeight="1">
      <c r="A238" s="91">
        <v>2080805</v>
      </c>
      <c r="B238" s="91" t="s">
        <v>285</v>
      </c>
      <c r="C238" s="92">
        <v>2593.96</v>
      </c>
    </row>
    <row r="239" spans="1:3" ht="19.5" customHeight="1">
      <c r="A239" s="91">
        <v>2080806</v>
      </c>
      <c r="B239" s="91" t="s">
        <v>286</v>
      </c>
      <c r="C239" s="92">
        <v>1587</v>
      </c>
    </row>
    <row r="240" spans="1:3" ht="19.5" customHeight="1">
      <c r="A240" s="91">
        <v>2080899</v>
      </c>
      <c r="B240" s="91" t="s">
        <v>288</v>
      </c>
      <c r="C240" s="92">
        <v>766.5</v>
      </c>
    </row>
    <row r="241" spans="1:3" ht="19.5" customHeight="1">
      <c r="A241" s="91">
        <v>20809</v>
      </c>
      <c r="B241" s="91" t="s">
        <v>289</v>
      </c>
      <c r="C241" s="92">
        <v>2947.39</v>
      </c>
    </row>
    <row r="242" spans="1:3" ht="19.5" customHeight="1">
      <c r="A242" s="91">
        <v>2080901</v>
      </c>
      <c r="B242" s="91" t="s">
        <v>290</v>
      </c>
      <c r="C242" s="92">
        <v>2117.87</v>
      </c>
    </row>
    <row r="243" spans="1:3" ht="19.5" customHeight="1">
      <c r="A243" s="91">
        <v>2080902</v>
      </c>
      <c r="B243" s="91" t="s">
        <v>291</v>
      </c>
      <c r="C243" s="92">
        <v>285</v>
      </c>
    </row>
    <row r="244" spans="1:3" ht="19.5" customHeight="1">
      <c r="A244" s="91">
        <v>2080904</v>
      </c>
      <c r="B244" s="91" t="s">
        <v>293</v>
      </c>
      <c r="C244" s="92">
        <v>77.5</v>
      </c>
    </row>
    <row r="245" spans="1:3" ht="19.5" customHeight="1">
      <c r="A245" s="91">
        <v>2080905</v>
      </c>
      <c r="B245" s="91" t="s">
        <v>294</v>
      </c>
      <c r="C245" s="92">
        <v>465.02</v>
      </c>
    </row>
    <row r="246" spans="1:3" ht="19.5" customHeight="1">
      <c r="A246" s="91">
        <v>2080999</v>
      </c>
      <c r="B246" s="91" t="s">
        <v>295</v>
      </c>
      <c r="C246" s="92">
        <v>2</v>
      </c>
    </row>
    <row r="247" spans="1:3" ht="19.5" customHeight="1">
      <c r="A247" s="91">
        <v>20810</v>
      </c>
      <c r="B247" s="91" t="s">
        <v>296</v>
      </c>
      <c r="C247" s="92">
        <v>9221.07</v>
      </c>
    </row>
    <row r="248" spans="1:3" ht="19.5" customHeight="1">
      <c r="A248" s="91">
        <v>2081001</v>
      </c>
      <c r="B248" s="91" t="s">
        <v>297</v>
      </c>
      <c r="C248" s="92">
        <v>729.91</v>
      </c>
    </row>
    <row r="249" spans="1:3" ht="19.5" customHeight="1">
      <c r="A249" s="91">
        <v>2081002</v>
      </c>
      <c r="B249" s="91" t="s">
        <v>298</v>
      </c>
      <c r="C249" s="92">
        <v>2097.17</v>
      </c>
    </row>
    <row r="250" spans="1:3" ht="19.5" customHeight="1">
      <c r="A250" s="91">
        <v>2081004</v>
      </c>
      <c r="B250" s="91" t="s">
        <v>299</v>
      </c>
      <c r="C250" s="92">
        <v>1090.8600000000001</v>
      </c>
    </row>
    <row r="251" spans="1:3" ht="19.5" customHeight="1">
      <c r="A251" s="91">
        <v>2081006</v>
      </c>
      <c r="B251" s="91" t="s">
        <v>300</v>
      </c>
      <c r="C251" s="92">
        <v>5258.61</v>
      </c>
    </row>
    <row r="252" spans="1:3" ht="19.5" customHeight="1">
      <c r="A252" s="91">
        <v>2081099</v>
      </c>
      <c r="B252" s="91" t="s">
        <v>301</v>
      </c>
      <c r="C252" s="92">
        <v>44.52</v>
      </c>
    </row>
    <row r="253" spans="1:3" ht="19.5" customHeight="1">
      <c r="A253" s="91">
        <v>20811</v>
      </c>
      <c r="B253" s="91" t="s">
        <v>302</v>
      </c>
      <c r="C253" s="92">
        <v>9642.720000000001</v>
      </c>
    </row>
    <row r="254" spans="1:3" ht="19.5" customHeight="1">
      <c r="A254" s="91">
        <v>2081101</v>
      </c>
      <c r="B254" s="91" t="s">
        <v>101</v>
      </c>
      <c r="C254" s="92">
        <v>387.37</v>
      </c>
    </row>
    <row r="255" spans="1:3" ht="19.5" customHeight="1">
      <c r="A255" s="91">
        <v>2081102</v>
      </c>
      <c r="B255" s="91" t="s">
        <v>102</v>
      </c>
      <c r="C255" s="92">
        <v>45</v>
      </c>
    </row>
    <row r="256" spans="1:3" ht="19.5" customHeight="1">
      <c r="A256" s="91">
        <v>2081104</v>
      </c>
      <c r="B256" s="91" t="s">
        <v>303</v>
      </c>
      <c r="C256" s="92">
        <v>1167.4</v>
      </c>
    </row>
    <row r="257" spans="1:3" ht="19.5" customHeight="1">
      <c r="A257" s="91">
        <v>2081105</v>
      </c>
      <c r="B257" s="91" t="s">
        <v>304</v>
      </c>
      <c r="C257" s="92">
        <v>1878</v>
      </c>
    </row>
    <row r="258" spans="1:3" ht="19.5" customHeight="1">
      <c r="A258" s="91">
        <v>2081106</v>
      </c>
      <c r="B258" s="91" t="s">
        <v>305</v>
      </c>
      <c r="C258" s="92">
        <v>10</v>
      </c>
    </row>
    <row r="259" spans="1:3" ht="19.5" customHeight="1">
      <c r="A259" s="91">
        <v>2081107</v>
      </c>
      <c r="B259" s="91" t="s">
        <v>306</v>
      </c>
      <c r="C259" s="92">
        <v>5278.42</v>
      </c>
    </row>
    <row r="260" spans="1:3" ht="19.5" customHeight="1">
      <c r="A260" s="91">
        <v>2081199</v>
      </c>
      <c r="B260" s="91" t="s">
        <v>307</v>
      </c>
      <c r="C260" s="92">
        <v>876.53</v>
      </c>
    </row>
    <row r="261" spans="1:3" ht="19.5" customHeight="1">
      <c r="A261" s="91">
        <v>20816</v>
      </c>
      <c r="B261" s="91" t="s">
        <v>308</v>
      </c>
      <c r="C261" s="92">
        <v>302.3</v>
      </c>
    </row>
    <row r="262" spans="1:3" ht="19.5" customHeight="1">
      <c r="A262" s="91">
        <v>2081601</v>
      </c>
      <c r="B262" s="91" t="s">
        <v>101</v>
      </c>
      <c r="C262" s="92">
        <v>243.97</v>
      </c>
    </row>
    <row r="263" spans="1:3" ht="19.5" customHeight="1">
      <c r="A263" s="91">
        <v>2081699</v>
      </c>
      <c r="B263" s="91" t="s">
        <v>309</v>
      </c>
      <c r="C263" s="92">
        <v>58.33</v>
      </c>
    </row>
    <row r="264" spans="1:3" ht="19.5" customHeight="1">
      <c r="A264" s="91">
        <v>20819</v>
      </c>
      <c r="B264" s="91" t="s">
        <v>310</v>
      </c>
      <c r="C264" s="92">
        <v>5263</v>
      </c>
    </row>
    <row r="265" spans="1:3" ht="19.5" customHeight="1">
      <c r="A265" s="91">
        <v>2081901</v>
      </c>
      <c r="B265" s="91" t="s">
        <v>311</v>
      </c>
      <c r="C265" s="92">
        <v>5263</v>
      </c>
    </row>
    <row r="266" spans="1:3" ht="19.5" customHeight="1">
      <c r="A266" s="91">
        <v>20820</v>
      </c>
      <c r="B266" s="91" t="s">
        <v>312</v>
      </c>
      <c r="C266" s="92">
        <v>1657.04</v>
      </c>
    </row>
    <row r="267" spans="1:3" ht="19.5" customHeight="1">
      <c r="A267" s="91">
        <v>2082001</v>
      </c>
      <c r="B267" s="91" t="s">
        <v>313</v>
      </c>
      <c r="C267" s="92">
        <v>1657.04</v>
      </c>
    </row>
    <row r="268" spans="1:3" ht="19.5" customHeight="1">
      <c r="A268" s="91">
        <v>20821</v>
      </c>
      <c r="B268" s="91" t="s">
        <v>314</v>
      </c>
      <c r="C268" s="92">
        <v>576</v>
      </c>
    </row>
    <row r="269" spans="1:3" ht="19.5" customHeight="1">
      <c r="A269" s="91">
        <v>2082101</v>
      </c>
      <c r="B269" s="91" t="s">
        <v>315</v>
      </c>
      <c r="C269" s="92">
        <v>576</v>
      </c>
    </row>
    <row r="270" spans="1:3" ht="19.5" customHeight="1">
      <c r="A270" s="91">
        <v>20825</v>
      </c>
      <c r="B270" s="91" t="s">
        <v>316</v>
      </c>
      <c r="C270" s="92">
        <v>1005.56</v>
      </c>
    </row>
    <row r="271" spans="1:3" ht="19.5" customHeight="1">
      <c r="A271" s="91">
        <v>2082501</v>
      </c>
      <c r="B271" s="91" t="s">
        <v>317</v>
      </c>
      <c r="C271" s="92">
        <v>680</v>
      </c>
    </row>
    <row r="272" spans="1:3" ht="19.5" customHeight="1">
      <c r="A272" s="91">
        <v>2082502</v>
      </c>
      <c r="B272" s="91" t="s">
        <v>318</v>
      </c>
      <c r="C272" s="92">
        <v>325.56</v>
      </c>
    </row>
    <row r="273" spans="1:3" ht="19.5" customHeight="1">
      <c r="A273" s="91">
        <v>20826</v>
      </c>
      <c r="B273" s="91" t="s">
        <v>319</v>
      </c>
      <c r="C273" s="92">
        <v>22470</v>
      </c>
    </row>
    <row r="274" spans="1:3" ht="19.5" customHeight="1">
      <c r="A274" s="91">
        <v>2082602</v>
      </c>
      <c r="B274" s="91" t="s">
        <v>320</v>
      </c>
      <c r="C274" s="92">
        <v>15000</v>
      </c>
    </row>
    <row r="275" spans="1:3" s="98" customFormat="1" ht="19.5" customHeight="1">
      <c r="A275" s="91">
        <v>2082699</v>
      </c>
      <c r="B275" s="91" t="s">
        <v>321</v>
      </c>
      <c r="C275" s="92">
        <v>7470</v>
      </c>
    </row>
    <row r="276" spans="1:3" s="98" customFormat="1" ht="19.5" customHeight="1">
      <c r="A276" s="91">
        <v>20828</v>
      </c>
      <c r="B276" s="91" t="s">
        <v>322</v>
      </c>
      <c r="C276" s="92">
        <v>2021.86</v>
      </c>
    </row>
    <row r="277" spans="1:3" ht="19.5" customHeight="1">
      <c r="A277" s="91">
        <v>2082801</v>
      </c>
      <c r="B277" s="91" t="s">
        <v>101</v>
      </c>
      <c r="C277" s="92">
        <v>418.91</v>
      </c>
    </row>
    <row r="278" spans="1:3" ht="19.5" customHeight="1">
      <c r="A278" s="91">
        <v>2082804</v>
      </c>
      <c r="B278" s="91" t="s">
        <v>323</v>
      </c>
      <c r="C278" s="92">
        <v>360</v>
      </c>
    </row>
    <row r="279" spans="1:3" ht="19.5" customHeight="1">
      <c r="A279" s="91">
        <v>2082850</v>
      </c>
      <c r="B279" s="91" t="s">
        <v>105</v>
      </c>
      <c r="C279" s="92">
        <v>164.44</v>
      </c>
    </row>
    <row r="280" spans="1:3" ht="19.5" customHeight="1">
      <c r="A280" s="91">
        <v>2082899</v>
      </c>
      <c r="B280" s="91" t="s">
        <v>324</v>
      </c>
      <c r="C280" s="92">
        <v>1078.5099999999998</v>
      </c>
    </row>
    <row r="281" spans="1:3" ht="19.5" customHeight="1">
      <c r="A281" s="91">
        <v>20899</v>
      </c>
      <c r="B281" s="91" t="s">
        <v>325</v>
      </c>
      <c r="C281" s="92">
        <v>2875.8</v>
      </c>
    </row>
    <row r="282" spans="1:3" ht="19.5" customHeight="1">
      <c r="A282" s="91">
        <v>2089999</v>
      </c>
      <c r="B282" s="91" t="s">
        <v>326</v>
      </c>
      <c r="C282" s="92">
        <v>2875.8</v>
      </c>
    </row>
    <row r="283" spans="1:3" ht="19.5" customHeight="1">
      <c r="A283" s="91">
        <v>210</v>
      </c>
      <c r="B283" s="91" t="s">
        <v>328</v>
      </c>
      <c r="C283" s="92">
        <v>97632.15000000002</v>
      </c>
    </row>
    <row r="284" spans="1:3" ht="19.5" customHeight="1">
      <c r="A284" s="91">
        <v>21001</v>
      </c>
      <c r="B284" s="91" t="s">
        <v>329</v>
      </c>
      <c r="C284" s="92">
        <v>1212.8600000000001</v>
      </c>
    </row>
    <row r="285" spans="1:3" ht="19.5" customHeight="1">
      <c r="A285" s="91">
        <v>2100101</v>
      </c>
      <c r="B285" s="91" t="s">
        <v>101</v>
      </c>
      <c r="C285" s="92">
        <v>636.7</v>
      </c>
    </row>
    <row r="286" spans="1:3" ht="19.5" customHeight="1">
      <c r="A286" s="91">
        <v>2100102</v>
      </c>
      <c r="B286" s="91" t="s">
        <v>102</v>
      </c>
      <c r="C286" s="92">
        <v>203</v>
      </c>
    </row>
    <row r="287" spans="1:3" ht="19.5" customHeight="1">
      <c r="A287" s="91">
        <v>2100199</v>
      </c>
      <c r="B287" s="91" t="s">
        <v>330</v>
      </c>
      <c r="C287" s="92">
        <v>373.16</v>
      </c>
    </row>
    <row r="288" spans="1:3" ht="19.5" customHeight="1">
      <c r="A288" s="91">
        <v>21002</v>
      </c>
      <c r="B288" s="91" t="s">
        <v>331</v>
      </c>
      <c r="C288" s="92">
        <v>3762.07</v>
      </c>
    </row>
    <row r="289" spans="1:3" ht="19.5" customHeight="1">
      <c r="A289" s="91">
        <v>2100201</v>
      </c>
      <c r="B289" s="91" t="s">
        <v>659</v>
      </c>
      <c r="C289" s="92">
        <v>3500</v>
      </c>
    </row>
    <row r="290" spans="1:3" ht="19.5" customHeight="1">
      <c r="A290" s="91">
        <v>2100202</v>
      </c>
      <c r="B290" s="91" t="s">
        <v>660</v>
      </c>
      <c r="C290" s="92">
        <v>0.27</v>
      </c>
    </row>
    <row r="291" spans="1:3" ht="19.5" customHeight="1">
      <c r="A291" s="91">
        <v>2100299</v>
      </c>
      <c r="B291" s="91" t="s">
        <v>332</v>
      </c>
      <c r="C291" s="92">
        <v>261.8</v>
      </c>
    </row>
    <row r="292" spans="1:3" ht="19.5" customHeight="1">
      <c r="A292" s="91">
        <v>21003</v>
      </c>
      <c r="B292" s="91" t="s">
        <v>333</v>
      </c>
      <c r="C292" s="92">
        <v>21555.769999999997</v>
      </c>
    </row>
    <row r="293" spans="1:3" ht="19.5" customHeight="1">
      <c r="A293" s="91">
        <v>2100301</v>
      </c>
      <c r="B293" s="91" t="s">
        <v>334</v>
      </c>
      <c r="C293" s="92">
        <v>6082.99</v>
      </c>
    </row>
    <row r="294" spans="1:3" ht="19.5" customHeight="1">
      <c r="A294" s="91">
        <v>2100302</v>
      </c>
      <c r="B294" s="91" t="s">
        <v>335</v>
      </c>
      <c r="C294" s="92">
        <v>12406.68</v>
      </c>
    </row>
    <row r="295" spans="1:3" ht="19.5" customHeight="1">
      <c r="A295" s="91">
        <v>2100399</v>
      </c>
      <c r="B295" s="91" t="s">
        <v>336</v>
      </c>
      <c r="C295" s="92">
        <v>3066.1</v>
      </c>
    </row>
    <row r="296" spans="1:3" ht="19.5" customHeight="1">
      <c r="A296" s="91">
        <v>21004</v>
      </c>
      <c r="B296" s="91" t="s">
        <v>337</v>
      </c>
      <c r="C296" s="92">
        <v>37867.4</v>
      </c>
    </row>
    <row r="297" spans="1:3" ht="19.5" customHeight="1">
      <c r="A297" s="91">
        <v>2100401</v>
      </c>
      <c r="B297" s="91" t="s">
        <v>338</v>
      </c>
      <c r="C297" s="92">
        <v>1888.36</v>
      </c>
    </row>
    <row r="298" spans="1:3" ht="19.5" customHeight="1">
      <c r="A298" s="91">
        <v>2100402</v>
      </c>
      <c r="B298" s="91" t="s">
        <v>339</v>
      </c>
      <c r="C298" s="92">
        <v>1154.86</v>
      </c>
    </row>
    <row r="299" spans="1:3" ht="19.5" customHeight="1">
      <c r="A299" s="91">
        <v>2100403</v>
      </c>
      <c r="B299" s="91" t="s">
        <v>340</v>
      </c>
      <c r="C299" s="92">
        <v>1384.38</v>
      </c>
    </row>
    <row r="300" spans="1:3" ht="19.5" customHeight="1">
      <c r="A300" s="91">
        <v>2100405</v>
      </c>
      <c r="B300" s="91" t="s">
        <v>341</v>
      </c>
      <c r="C300" s="92">
        <v>940.28</v>
      </c>
    </row>
    <row r="301" spans="1:3" ht="19.5" customHeight="1">
      <c r="A301" s="91">
        <v>2100408</v>
      </c>
      <c r="B301" s="91" t="s">
        <v>342</v>
      </c>
      <c r="C301" s="92">
        <v>5124.349999999999</v>
      </c>
    </row>
    <row r="302" spans="1:3" ht="19.5" customHeight="1">
      <c r="A302" s="91">
        <v>2100410</v>
      </c>
      <c r="B302" s="91" t="s">
        <v>344</v>
      </c>
      <c r="C302" s="92">
        <v>24468.04</v>
      </c>
    </row>
    <row r="303" spans="1:3" ht="19.5" customHeight="1">
      <c r="A303" s="91">
        <v>2100499</v>
      </c>
      <c r="B303" s="91" t="s">
        <v>345</v>
      </c>
      <c r="C303" s="92">
        <v>2907.13</v>
      </c>
    </row>
    <row r="304" spans="1:3" ht="19.5" customHeight="1">
      <c r="A304" s="91">
        <v>21006</v>
      </c>
      <c r="B304" s="91" t="s">
        <v>346</v>
      </c>
      <c r="C304" s="92">
        <v>1782</v>
      </c>
    </row>
    <row r="305" spans="1:3" ht="19.5" customHeight="1">
      <c r="A305" s="91">
        <v>2100601</v>
      </c>
      <c r="B305" s="91" t="s">
        <v>347</v>
      </c>
      <c r="C305" s="92">
        <v>1782</v>
      </c>
    </row>
    <row r="306" spans="1:3" ht="19.5" customHeight="1">
      <c r="A306" s="91">
        <v>21007</v>
      </c>
      <c r="B306" s="91" t="s">
        <v>348</v>
      </c>
      <c r="C306" s="92">
        <v>6256.210000000001</v>
      </c>
    </row>
    <row r="307" spans="1:3" ht="19.5" customHeight="1">
      <c r="A307" s="91">
        <v>2100717</v>
      </c>
      <c r="B307" s="91" t="s">
        <v>349</v>
      </c>
      <c r="C307" s="92">
        <v>9.64</v>
      </c>
    </row>
    <row r="308" spans="1:3" ht="19.5" customHeight="1">
      <c r="A308" s="91">
        <v>2100799</v>
      </c>
      <c r="B308" s="91" t="s">
        <v>350</v>
      </c>
      <c r="C308" s="92">
        <v>6246.570000000001</v>
      </c>
    </row>
    <row r="309" spans="1:3" ht="19.5" customHeight="1">
      <c r="A309" s="91">
        <v>21011</v>
      </c>
      <c r="B309" s="91" t="s">
        <v>351</v>
      </c>
      <c r="C309" s="92">
        <v>14587.640000000001</v>
      </c>
    </row>
    <row r="310" spans="1:3" ht="19.5" customHeight="1">
      <c r="A310" s="91">
        <v>2101101</v>
      </c>
      <c r="B310" s="91" t="s">
        <v>352</v>
      </c>
      <c r="C310" s="92">
        <v>5964.47</v>
      </c>
    </row>
    <row r="311" spans="1:3" ht="19.5" customHeight="1">
      <c r="A311" s="91">
        <v>2101102</v>
      </c>
      <c r="B311" s="91" t="s">
        <v>353</v>
      </c>
      <c r="C311" s="92">
        <v>5454.52</v>
      </c>
    </row>
    <row r="312" spans="1:3" ht="19.5" customHeight="1">
      <c r="A312" s="91">
        <v>2101103</v>
      </c>
      <c r="B312" s="91" t="s">
        <v>354</v>
      </c>
      <c r="C312" s="92">
        <v>3168.65</v>
      </c>
    </row>
    <row r="313" spans="1:3" ht="19.5" customHeight="1">
      <c r="A313" s="91">
        <v>21012</v>
      </c>
      <c r="B313" s="91" t="s">
        <v>356</v>
      </c>
      <c r="C313" s="92">
        <v>7530</v>
      </c>
    </row>
    <row r="314" spans="1:3" s="98" customFormat="1" ht="19.5" customHeight="1">
      <c r="A314" s="47">
        <v>2101202</v>
      </c>
      <c r="B314" s="47" t="s">
        <v>357</v>
      </c>
      <c r="C314" s="94">
        <v>6830</v>
      </c>
    </row>
    <row r="315" spans="1:3" s="98" customFormat="1" ht="19.5" customHeight="1">
      <c r="A315" s="47">
        <v>2101299</v>
      </c>
      <c r="B315" s="47" t="s">
        <v>358</v>
      </c>
      <c r="C315" s="94">
        <v>700</v>
      </c>
    </row>
    <row r="316" spans="1:3" ht="19.5" customHeight="1">
      <c r="A316" s="91">
        <v>21013</v>
      </c>
      <c r="B316" s="91" t="s">
        <v>359</v>
      </c>
      <c r="C316" s="92">
        <v>1430.1</v>
      </c>
    </row>
    <row r="317" spans="1:3" ht="19.5" customHeight="1">
      <c r="A317" s="91">
        <v>2101301</v>
      </c>
      <c r="B317" s="91" t="s">
        <v>360</v>
      </c>
      <c r="C317" s="92">
        <v>1430.1</v>
      </c>
    </row>
    <row r="318" spans="1:3" ht="19.5" customHeight="1">
      <c r="A318" s="91">
        <v>21014</v>
      </c>
      <c r="B318" s="91" t="s">
        <v>362</v>
      </c>
      <c r="C318" s="92">
        <v>66</v>
      </c>
    </row>
    <row r="319" spans="1:3" ht="19.5" customHeight="1">
      <c r="A319" s="91">
        <v>2101401</v>
      </c>
      <c r="B319" s="91" t="s">
        <v>363</v>
      </c>
      <c r="C319" s="92">
        <v>66</v>
      </c>
    </row>
    <row r="320" spans="1:3" ht="19.5" customHeight="1">
      <c r="A320" s="91">
        <v>21015</v>
      </c>
      <c r="B320" s="91" t="s">
        <v>364</v>
      </c>
      <c r="C320" s="92">
        <v>1321.7</v>
      </c>
    </row>
    <row r="321" spans="1:3" ht="19.5" customHeight="1">
      <c r="A321" s="91">
        <v>2101501</v>
      </c>
      <c r="B321" s="91" t="s">
        <v>101</v>
      </c>
      <c r="C321" s="92">
        <v>983.07</v>
      </c>
    </row>
    <row r="322" spans="1:3" ht="19.5" customHeight="1">
      <c r="A322" s="91">
        <v>2101505</v>
      </c>
      <c r="B322" s="91" t="s">
        <v>365</v>
      </c>
      <c r="C322" s="92">
        <v>281.56</v>
      </c>
    </row>
    <row r="323" spans="1:3" ht="19.5" customHeight="1">
      <c r="A323" s="91">
        <v>2101550</v>
      </c>
      <c r="B323" s="91" t="s">
        <v>105</v>
      </c>
      <c r="C323" s="92">
        <v>57.07</v>
      </c>
    </row>
    <row r="324" spans="1:3" ht="19.5" customHeight="1">
      <c r="A324" s="91">
        <v>21016</v>
      </c>
      <c r="B324" s="91" t="s">
        <v>366</v>
      </c>
      <c r="C324" s="92">
        <v>144</v>
      </c>
    </row>
    <row r="325" spans="1:3" ht="19.5" customHeight="1">
      <c r="A325" s="91">
        <v>2101601</v>
      </c>
      <c r="B325" s="91" t="s">
        <v>367</v>
      </c>
      <c r="C325" s="92">
        <v>144</v>
      </c>
    </row>
    <row r="326" spans="1:3" ht="19.5" customHeight="1">
      <c r="A326" s="91">
        <v>21099</v>
      </c>
      <c r="B326" s="91" t="s">
        <v>368</v>
      </c>
      <c r="C326" s="92">
        <v>116.4</v>
      </c>
    </row>
    <row r="327" spans="1:3" ht="19.5" customHeight="1">
      <c r="A327" s="91">
        <v>2109999</v>
      </c>
      <c r="B327" s="91" t="s">
        <v>369</v>
      </c>
      <c r="C327" s="92">
        <v>116.4</v>
      </c>
    </row>
    <row r="328" spans="1:3" ht="19.5" customHeight="1">
      <c r="A328" s="91">
        <v>211</v>
      </c>
      <c r="B328" s="91" t="s">
        <v>371</v>
      </c>
      <c r="C328" s="92">
        <v>6660.56</v>
      </c>
    </row>
    <row r="329" spans="1:3" ht="19.5" customHeight="1">
      <c r="A329" s="91">
        <v>21101</v>
      </c>
      <c r="B329" s="91" t="s">
        <v>372</v>
      </c>
      <c r="C329" s="92">
        <v>2341.37</v>
      </c>
    </row>
    <row r="330" spans="1:3" ht="19.5" customHeight="1">
      <c r="A330" s="91">
        <v>2110101</v>
      </c>
      <c r="B330" s="91" t="s">
        <v>101</v>
      </c>
      <c r="C330" s="92">
        <v>935.04</v>
      </c>
    </row>
    <row r="331" spans="1:3" ht="19.5" customHeight="1">
      <c r="A331" s="91">
        <v>2110102</v>
      </c>
      <c r="B331" s="91" t="s">
        <v>102</v>
      </c>
      <c r="C331" s="92">
        <v>18.95</v>
      </c>
    </row>
    <row r="332" spans="1:3" ht="19.5" customHeight="1">
      <c r="A332" s="91">
        <v>2110199</v>
      </c>
      <c r="B332" s="91" t="s">
        <v>373</v>
      </c>
      <c r="C332" s="92">
        <v>1387.38</v>
      </c>
    </row>
    <row r="333" spans="1:3" ht="19.5" customHeight="1">
      <c r="A333" s="91">
        <v>21103</v>
      </c>
      <c r="B333" s="91" t="s">
        <v>374</v>
      </c>
      <c r="C333" s="92">
        <v>84.14</v>
      </c>
    </row>
    <row r="334" spans="1:3" ht="19.5" customHeight="1">
      <c r="A334" s="91">
        <v>2110399</v>
      </c>
      <c r="B334" s="91" t="s">
        <v>375</v>
      </c>
      <c r="C334" s="92">
        <v>84.14</v>
      </c>
    </row>
    <row r="335" spans="1:3" ht="19.5" customHeight="1">
      <c r="A335" s="91">
        <v>21104</v>
      </c>
      <c r="B335" s="91" t="s">
        <v>376</v>
      </c>
      <c r="C335" s="92">
        <v>3277.86</v>
      </c>
    </row>
    <row r="336" spans="1:3" ht="19.5" customHeight="1">
      <c r="A336" s="91">
        <v>2110402</v>
      </c>
      <c r="B336" s="91" t="s">
        <v>377</v>
      </c>
      <c r="C336" s="92">
        <v>599</v>
      </c>
    </row>
    <row r="337" spans="1:3" ht="19.5" customHeight="1">
      <c r="A337" s="91">
        <v>2110404</v>
      </c>
      <c r="B337" s="91" t="s">
        <v>378</v>
      </c>
      <c r="C337" s="92">
        <v>245.84</v>
      </c>
    </row>
    <row r="338" spans="1:3" ht="19.5" customHeight="1">
      <c r="A338" s="91">
        <v>2110499</v>
      </c>
      <c r="B338" s="91" t="s">
        <v>379</v>
      </c>
      <c r="C338" s="92">
        <v>2433.02</v>
      </c>
    </row>
    <row r="339" spans="1:3" ht="19.5" customHeight="1">
      <c r="A339" s="91">
        <v>21110</v>
      </c>
      <c r="B339" s="91" t="s">
        <v>380</v>
      </c>
      <c r="C339" s="92">
        <v>626</v>
      </c>
    </row>
    <row r="340" spans="1:3" ht="19.5" customHeight="1">
      <c r="A340" s="91">
        <v>2111001</v>
      </c>
      <c r="B340" s="91" t="s">
        <v>381</v>
      </c>
      <c r="C340" s="92">
        <v>626</v>
      </c>
    </row>
    <row r="341" spans="1:3" ht="19.5" customHeight="1">
      <c r="A341" s="91">
        <v>21111</v>
      </c>
      <c r="B341" s="91" t="s">
        <v>382</v>
      </c>
      <c r="C341" s="92">
        <v>201.19</v>
      </c>
    </row>
    <row r="342" spans="1:3" ht="19.5" customHeight="1">
      <c r="A342" s="91">
        <v>2111101</v>
      </c>
      <c r="B342" s="91" t="s">
        <v>383</v>
      </c>
      <c r="C342" s="92">
        <v>201.19</v>
      </c>
    </row>
    <row r="343" spans="1:3" ht="19.5" customHeight="1">
      <c r="A343" s="91">
        <v>21199</v>
      </c>
      <c r="B343" s="91" t="s">
        <v>387</v>
      </c>
      <c r="C343" s="92">
        <v>130</v>
      </c>
    </row>
    <row r="344" spans="1:3" ht="19.5" customHeight="1">
      <c r="A344" s="91">
        <v>2119999</v>
      </c>
      <c r="B344" s="91" t="s">
        <v>388</v>
      </c>
      <c r="C344" s="92">
        <v>130</v>
      </c>
    </row>
    <row r="345" spans="1:3" ht="19.5" customHeight="1">
      <c r="A345" s="91">
        <v>212</v>
      </c>
      <c r="B345" s="91" t="s">
        <v>390</v>
      </c>
      <c r="C345" s="92">
        <v>119166.80999999998</v>
      </c>
    </row>
    <row r="346" spans="1:3" ht="19.5" customHeight="1">
      <c r="A346" s="91">
        <v>21201</v>
      </c>
      <c r="B346" s="91" t="s">
        <v>391</v>
      </c>
      <c r="C346" s="92">
        <v>37825.19</v>
      </c>
    </row>
    <row r="347" spans="1:3" ht="19.5" customHeight="1">
      <c r="A347" s="91">
        <v>2120101</v>
      </c>
      <c r="B347" s="91" t="s">
        <v>101</v>
      </c>
      <c r="C347" s="92">
        <v>6495.22</v>
      </c>
    </row>
    <row r="348" spans="1:3" ht="19.5" customHeight="1">
      <c r="A348" s="91">
        <v>2120102</v>
      </c>
      <c r="B348" s="91" t="s">
        <v>102</v>
      </c>
      <c r="C348" s="92">
        <v>3567.7</v>
      </c>
    </row>
    <row r="349" spans="1:3" ht="19.5" customHeight="1">
      <c r="A349" s="91">
        <v>2120104</v>
      </c>
      <c r="B349" s="91" t="s">
        <v>392</v>
      </c>
      <c r="C349" s="92">
        <v>9650.83</v>
      </c>
    </row>
    <row r="350" spans="1:3" ht="19.5" customHeight="1">
      <c r="A350" s="91">
        <v>2120199</v>
      </c>
      <c r="B350" s="91" t="s">
        <v>393</v>
      </c>
      <c r="C350" s="92">
        <v>18111.44</v>
      </c>
    </row>
    <row r="351" spans="1:3" ht="19.5" customHeight="1">
      <c r="A351" s="91">
        <v>21203</v>
      </c>
      <c r="B351" s="91" t="s">
        <v>396</v>
      </c>
      <c r="C351" s="92">
        <v>1731.7800000000002</v>
      </c>
    </row>
    <row r="352" spans="1:3" ht="19.5" customHeight="1">
      <c r="A352" s="91">
        <v>2120399</v>
      </c>
      <c r="B352" s="91" t="s">
        <v>398</v>
      </c>
      <c r="C352" s="92">
        <v>1731.7800000000002</v>
      </c>
    </row>
    <row r="353" spans="1:3" ht="19.5" customHeight="1">
      <c r="A353" s="91">
        <v>21205</v>
      </c>
      <c r="B353" s="91" t="s">
        <v>399</v>
      </c>
      <c r="C353" s="92">
        <v>38863.77</v>
      </c>
    </row>
    <row r="354" spans="1:3" ht="19.5" customHeight="1">
      <c r="A354" s="91">
        <v>2120501</v>
      </c>
      <c r="B354" s="91" t="s">
        <v>400</v>
      </c>
      <c r="C354" s="92">
        <v>38863.77</v>
      </c>
    </row>
    <row r="355" spans="1:3" ht="19.5" customHeight="1">
      <c r="A355" s="91">
        <v>21299</v>
      </c>
      <c r="B355" s="91" t="s">
        <v>401</v>
      </c>
      <c r="C355" s="92">
        <v>40746.06999999999</v>
      </c>
    </row>
    <row r="356" spans="1:3" ht="19.5" customHeight="1">
      <c r="A356" s="91">
        <v>2129999</v>
      </c>
      <c r="B356" s="91" t="s">
        <v>402</v>
      </c>
      <c r="C356" s="92">
        <v>40746.06999999999</v>
      </c>
    </row>
    <row r="357" spans="1:3" ht="19.5" customHeight="1">
      <c r="A357" s="91">
        <v>213</v>
      </c>
      <c r="B357" s="91" t="s">
        <v>404</v>
      </c>
      <c r="C357" s="92">
        <v>33926.69</v>
      </c>
    </row>
    <row r="358" spans="1:3" ht="19.5" customHeight="1">
      <c r="A358" s="91">
        <v>21301</v>
      </c>
      <c r="B358" s="91" t="s">
        <v>405</v>
      </c>
      <c r="C358" s="92">
        <v>13330.93</v>
      </c>
    </row>
    <row r="359" spans="1:3" ht="19.5" customHeight="1">
      <c r="A359" s="91">
        <v>2130101</v>
      </c>
      <c r="B359" s="91" t="s">
        <v>101</v>
      </c>
      <c r="C359" s="92">
        <v>1661.57</v>
      </c>
    </row>
    <row r="360" spans="1:3" ht="19.5" customHeight="1">
      <c r="A360" s="91">
        <v>2130104</v>
      </c>
      <c r="B360" s="91" t="s">
        <v>105</v>
      </c>
      <c r="C360" s="92">
        <v>1730.35</v>
      </c>
    </row>
    <row r="361" spans="1:3" ht="19.5" customHeight="1">
      <c r="A361" s="91">
        <v>2130106</v>
      </c>
      <c r="B361" s="91" t="s">
        <v>406</v>
      </c>
      <c r="C361" s="92">
        <v>465</v>
      </c>
    </row>
    <row r="362" spans="1:3" ht="19.5" customHeight="1">
      <c r="A362" s="91">
        <v>2130108</v>
      </c>
      <c r="B362" s="91" t="s">
        <v>407</v>
      </c>
      <c r="C362" s="92">
        <v>664.8</v>
      </c>
    </row>
    <row r="363" spans="1:3" ht="19.5" customHeight="1">
      <c r="A363" s="91">
        <v>2130109</v>
      </c>
      <c r="B363" s="91" t="s">
        <v>408</v>
      </c>
      <c r="C363" s="92">
        <v>126</v>
      </c>
    </row>
    <row r="364" spans="1:3" ht="19.5" customHeight="1">
      <c r="A364" s="91">
        <v>2130110</v>
      </c>
      <c r="B364" s="91" t="s">
        <v>409</v>
      </c>
      <c r="C364" s="92">
        <v>30</v>
      </c>
    </row>
    <row r="365" spans="1:3" ht="19.5" customHeight="1">
      <c r="A365" s="91">
        <v>2130112</v>
      </c>
      <c r="B365" s="91" t="s">
        <v>410</v>
      </c>
      <c r="C365" s="92">
        <v>32</v>
      </c>
    </row>
    <row r="366" spans="1:3" ht="19.5" customHeight="1">
      <c r="A366" s="91">
        <v>2130121</v>
      </c>
      <c r="B366" s="91" t="s">
        <v>413</v>
      </c>
      <c r="C366" s="92">
        <v>55.61</v>
      </c>
    </row>
    <row r="367" spans="1:3" ht="19.5" customHeight="1">
      <c r="A367" s="91">
        <v>2130122</v>
      </c>
      <c r="B367" s="91" t="s">
        <v>414</v>
      </c>
      <c r="C367" s="92">
        <v>2404</v>
      </c>
    </row>
    <row r="368" spans="1:3" ht="19.5" customHeight="1">
      <c r="A368" s="91">
        <v>2130124</v>
      </c>
      <c r="B368" s="91" t="s">
        <v>415</v>
      </c>
      <c r="C368" s="92">
        <v>1776</v>
      </c>
    </row>
    <row r="369" spans="1:3" ht="19.5" customHeight="1">
      <c r="A369" s="91">
        <v>2130125</v>
      </c>
      <c r="B369" s="91" t="s">
        <v>416</v>
      </c>
      <c r="C369" s="92">
        <v>370</v>
      </c>
    </row>
    <row r="370" spans="1:3" ht="19.5" customHeight="1">
      <c r="A370" s="91">
        <v>2130126</v>
      </c>
      <c r="B370" s="91" t="s">
        <v>417</v>
      </c>
      <c r="C370" s="92">
        <v>230</v>
      </c>
    </row>
    <row r="371" spans="1:3" ht="19.5" customHeight="1">
      <c r="A371" s="91">
        <v>2130199</v>
      </c>
      <c r="B371" s="91" t="s">
        <v>422</v>
      </c>
      <c r="C371" s="92">
        <v>3785.6</v>
      </c>
    </row>
    <row r="372" spans="1:3" ht="19.5" customHeight="1">
      <c r="A372" s="91">
        <v>21302</v>
      </c>
      <c r="B372" s="91" t="s">
        <v>423</v>
      </c>
      <c r="C372" s="92">
        <v>7456.5</v>
      </c>
    </row>
    <row r="373" spans="1:3" ht="19.5" customHeight="1">
      <c r="A373" s="91">
        <v>2130205</v>
      </c>
      <c r="B373" s="91" t="s">
        <v>424</v>
      </c>
      <c r="C373" s="92">
        <v>163.5</v>
      </c>
    </row>
    <row r="374" spans="1:3" ht="19.5" customHeight="1">
      <c r="A374" s="91">
        <v>2130206</v>
      </c>
      <c r="B374" s="91" t="s">
        <v>425</v>
      </c>
      <c r="C374" s="92">
        <v>1744</v>
      </c>
    </row>
    <row r="375" spans="1:3" ht="19.5" customHeight="1">
      <c r="A375" s="91">
        <v>2130209</v>
      </c>
      <c r="B375" s="91" t="s">
        <v>426</v>
      </c>
      <c r="C375" s="92">
        <v>5452</v>
      </c>
    </row>
    <row r="376" spans="1:3" ht="19.5" customHeight="1">
      <c r="A376" s="91">
        <v>2130234</v>
      </c>
      <c r="B376" s="91" t="s">
        <v>428</v>
      </c>
      <c r="C376" s="92">
        <v>97</v>
      </c>
    </row>
    <row r="377" spans="1:3" ht="19.5" customHeight="1">
      <c r="A377" s="91">
        <v>21303</v>
      </c>
      <c r="B377" s="91" t="s">
        <v>430</v>
      </c>
      <c r="C377" s="92">
        <v>3891.3799999999997</v>
      </c>
    </row>
    <row r="378" spans="1:3" ht="19.5" customHeight="1">
      <c r="A378" s="91">
        <v>2130301</v>
      </c>
      <c r="B378" s="91" t="s">
        <v>101</v>
      </c>
      <c r="C378" s="92">
        <v>896.35</v>
      </c>
    </row>
    <row r="379" spans="1:3" ht="19.5" customHeight="1">
      <c r="A379" s="91">
        <v>2130304</v>
      </c>
      <c r="B379" s="91" t="s">
        <v>431</v>
      </c>
      <c r="C379" s="92">
        <v>2338.0699999999997</v>
      </c>
    </row>
    <row r="380" spans="1:3" ht="19.5" customHeight="1">
      <c r="A380" s="91">
        <v>2130306</v>
      </c>
      <c r="B380" s="91" t="s">
        <v>433</v>
      </c>
      <c r="C380" s="92">
        <v>10</v>
      </c>
    </row>
    <row r="381" spans="1:3" ht="19.5" customHeight="1">
      <c r="A381" s="91">
        <v>2130309</v>
      </c>
      <c r="B381" s="91" t="s">
        <v>434</v>
      </c>
      <c r="C381" s="92">
        <v>48</v>
      </c>
    </row>
    <row r="382" spans="1:3" ht="19.5" customHeight="1">
      <c r="A382" s="91">
        <v>2130314</v>
      </c>
      <c r="B382" s="91" t="s">
        <v>436</v>
      </c>
      <c r="C382" s="92">
        <v>496.36</v>
      </c>
    </row>
    <row r="383" spans="1:3" ht="19.5" customHeight="1">
      <c r="A383" s="91">
        <v>2130321</v>
      </c>
      <c r="B383" s="91" t="s">
        <v>438</v>
      </c>
      <c r="C383" s="92">
        <v>102.6</v>
      </c>
    </row>
    <row r="384" spans="1:3" ht="19.5" customHeight="1">
      <c r="A384" s="91">
        <v>21305</v>
      </c>
      <c r="B384" s="91" t="s">
        <v>442</v>
      </c>
      <c r="C384" s="92">
        <v>1240.7</v>
      </c>
    </row>
    <row r="385" spans="1:3" ht="19.5" customHeight="1">
      <c r="A385" s="91">
        <v>2130599</v>
      </c>
      <c r="B385" s="91" t="s">
        <v>443</v>
      </c>
      <c r="C385" s="92">
        <v>1240.7</v>
      </c>
    </row>
    <row r="386" spans="1:3" ht="19.5" customHeight="1">
      <c r="A386" s="91">
        <v>21307</v>
      </c>
      <c r="B386" s="91" t="s">
        <v>444</v>
      </c>
      <c r="C386" s="92">
        <v>2309.42</v>
      </c>
    </row>
    <row r="387" spans="1:3" ht="19.5" customHeight="1">
      <c r="A387" s="91">
        <v>2130706</v>
      </c>
      <c r="B387" s="91" t="s">
        <v>446</v>
      </c>
      <c r="C387" s="92">
        <v>1972.79</v>
      </c>
    </row>
    <row r="388" spans="1:3" ht="19.5" customHeight="1">
      <c r="A388" s="91">
        <v>2130799</v>
      </c>
      <c r="B388" s="91" t="s">
        <v>447</v>
      </c>
      <c r="C388" s="92">
        <v>336.63</v>
      </c>
    </row>
    <row r="389" spans="1:3" ht="19.5" customHeight="1">
      <c r="A389" s="91">
        <v>21308</v>
      </c>
      <c r="B389" s="91" t="s">
        <v>448</v>
      </c>
      <c r="C389" s="92">
        <v>1825.9899999999998</v>
      </c>
    </row>
    <row r="390" spans="1:3" ht="19.5" customHeight="1">
      <c r="A390" s="91">
        <v>2130803</v>
      </c>
      <c r="B390" s="91" t="s">
        <v>449</v>
      </c>
      <c r="C390" s="92">
        <v>1320.59</v>
      </c>
    </row>
    <row r="391" spans="1:3" ht="19.5" customHeight="1">
      <c r="A391" s="91">
        <v>2130804</v>
      </c>
      <c r="B391" s="91" t="s">
        <v>450</v>
      </c>
      <c r="C391" s="92">
        <v>490.4</v>
      </c>
    </row>
    <row r="392" spans="1:3" ht="19.5" customHeight="1">
      <c r="A392" s="91">
        <v>2130899</v>
      </c>
      <c r="B392" s="91" t="s">
        <v>451</v>
      </c>
      <c r="C392" s="92">
        <v>15</v>
      </c>
    </row>
    <row r="393" spans="1:3" ht="19.5" customHeight="1">
      <c r="A393" s="91">
        <v>21399</v>
      </c>
      <c r="B393" s="91" t="s">
        <v>452</v>
      </c>
      <c r="C393" s="92">
        <v>3871.77</v>
      </c>
    </row>
    <row r="394" spans="1:3" ht="19.5" customHeight="1">
      <c r="A394" s="91">
        <v>2139999</v>
      </c>
      <c r="B394" s="91" t="s">
        <v>453</v>
      </c>
      <c r="C394" s="92">
        <v>3871.77</v>
      </c>
    </row>
    <row r="395" spans="1:3" ht="19.5" customHeight="1">
      <c r="A395" s="91">
        <v>214</v>
      </c>
      <c r="B395" s="91" t="s">
        <v>455</v>
      </c>
      <c r="C395" s="92">
        <v>27123.69</v>
      </c>
    </row>
    <row r="396" spans="1:3" ht="19.5" customHeight="1">
      <c r="A396" s="91">
        <v>21401</v>
      </c>
      <c r="B396" s="91" t="s">
        <v>456</v>
      </c>
      <c r="C396" s="92">
        <v>17953.12</v>
      </c>
    </row>
    <row r="397" spans="1:3" ht="19.5" customHeight="1">
      <c r="A397" s="91">
        <v>2140101</v>
      </c>
      <c r="B397" s="91" t="s">
        <v>101</v>
      </c>
      <c r="C397" s="92">
        <v>1211.75</v>
      </c>
    </row>
    <row r="398" spans="1:3" ht="19.5" customHeight="1">
      <c r="A398" s="91">
        <v>2140199</v>
      </c>
      <c r="B398" s="91" t="s">
        <v>459</v>
      </c>
      <c r="C398" s="92">
        <v>16741.37</v>
      </c>
    </row>
    <row r="399" spans="1:3" ht="19.5" customHeight="1">
      <c r="A399" s="91">
        <v>21403</v>
      </c>
      <c r="B399" s="91" t="s">
        <v>661</v>
      </c>
      <c r="C399" s="92">
        <v>2000</v>
      </c>
    </row>
    <row r="400" spans="1:3" ht="19.5" customHeight="1">
      <c r="A400" s="91">
        <v>2140399</v>
      </c>
      <c r="B400" s="91" t="s">
        <v>662</v>
      </c>
      <c r="C400" s="92">
        <v>2000</v>
      </c>
    </row>
    <row r="401" spans="1:3" ht="19.5" customHeight="1">
      <c r="A401" s="91">
        <v>21499</v>
      </c>
      <c r="B401" s="91" t="s">
        <v>462</v>
      </c>
      <c r="C401" s="92">
        <v>7170.57</v>
      </c>
    </row>
    <row r="402" spans="1:3" ht="19.5" customHeight="1">
      <c r="A402" s="91">
        <v>2149999</v>
      </c>
      <c r="B402" s="91" t="s">
        <v>463</v>
      </c>
      <c r="C402" s="92">
        <v>7170.57</v>
      </c>
    </row>
    <row r="403" spans="1:3" ht="19.5" customHeight="1">
      <c r="A403" s="91">
        <v>215</v>
      </c>
      <c r="B403" s="91" t="s">
        <v>465</v>
      </c>
      <c r="C403" s="92">
        <v>21960.35</v>
      </c>
    </row>
    <row r="404" spans="1:3" ht="19.5" customHeight="1">
      <c r="A404" s="91">
        <v>21505</v>
      </c>
      <c r="B404" s="91" t="s">
        <v>470</v>
      </c>
      <c r="C404" s="92">
        <v>893.8200000000002</v>
      </c>
    </row>
    <row r="405" spans="1:3" ht="19.5" customHeight="1">
      <c r="A405" s="91">
        <v>2150501</v>
      </c>
      <c r="B405" s="91" t="s">
        <v>101</v>
      </c>
      <c r="C405" s="92">
        <v>370.41</v>
      </c>
    </row>
    <row r="406" spans="1:3" ht="19.5" customHeight="1">
      <c r="A406" s="91">
        <v>2150502</v>
      </c>
      <c r="B406" s="91" t="s">
        <v>102</v>
      </c>
      <c r="C406" s="92">
        <v>203</v>
      </c>
    </row>
    <row r="407" spans="1:3" ht="19.5" customHeight="1">
      <c r="A407" s="91">
        <v>2150599</v>
      </c>
      <c r="B407" s="91" t="s">
        <v>471</v>
      </c>
      <c r="C407" s="92">
        <v>320.41</v>
      </c>
    </row>
    <row r="408" spans="1:3" ht="19.5" customHeight="1">
      <c r="A408" s="91">
        <v>21507</v>
      </c>
      <c r="B408" s="91" t="s">
        <v>663</v>
      </c>
      <c r="C408" s="92">
        <v>212.63</v>
      </c>
    </row>
    <row r="409" spans="1:3" ht="19.5" customHeight="1">
      <c r="A409" s="91">
        <v>2150799</v>
      </c>
      <c r="B409" s="91" t="s">
        <v>664</v>
      </c>
      <c r="C409" s="92">
        <v>212.63</v>
      </c>
    </row>
    <row r="410" spans="1:3" ht="19.5" customHeight="1">
      <c r="A410" s="91">
        <v>21508</v>
      </c>
      <c r="B410" s="91" t="s">
        <v>472</v>
      </c>
      <c r="C410" s="92">
        <v>11996.22</v>
      </c>
    </row>
    <row r="411" spans="1:3" ht="19.5" customHeight="1">
      <c r="A411" s="91">
        <v>2150805</v>
      </c>
      <c r="B411" s="91" t="s">
        <v>473</v>
      </c>
      <c r="C411" s="92">
        <v>5560</v>
      </c>
    </row>
    <row r="412" spans="1:3" ht="19.5" customHeight="1">
      <c r="A412" s="91">
        <v>2150899</v>
      </c>
      <c r="B412" s="91" t="s">
        <v>474</v>
      </c>
      <c r="C412" s="92">
        <v>6436.219999999999</v>
      </c>
    </row>
    <row r="413" spans="1:3" ht="19.5" customHeight="1">
      <c r="A413" s="91">
        <v>21599</v>
      </c>
      <c r="B413" s="91" t="s">
        <v>475</v>
      </c>
      <c r="C413" s="92">
        <v>8857.68</v>
      </c>
    </row>
    <row r="414" spans="1:3" ht="19.5" customHeight="1">
      <c r="A414" s="91">
        <v>2159999</v>
      </c>
      <c r="B414" s="91" t="s">
        <v>477</v>
      </c>
      <c r="C414" s="92">
        <v>8857.68</v>
      </c>
    </row>
    <row r="415" spans="1:3" ht="19.5" customHeight="1">
      <c r="A415" s="91">
        <v>216</v>
      </c>
      <c r="B415" s="91" t="s">
        <v>479</v>
      </c>
      <c r="C415" s="92">
        <v>43675.99</v>
      </c>
    </row>
    <row r="416" spans="1:3" ht="19.5" customHeight="1">
      <c r="A416" s="91">
        <v>21602</v>
      </c>
      <c r="B416" s="91" t="s">
        <v>480</v>
      </c>
      <c r="C416" s="92">
        <v>22475.99</v>
      </c>
    </row>
    <row r="417" spans="1:3" ht="19.5" customHeight="1">
      <c r="A417" s="91">
        <v>2160201</v>
      </c>
      <c r="B417" s="91" t="s">
        <v>101</v>
      </c>
      <c r="C417" s="92">
        <v>175.99</v>
      </c>
    </row>
    <row r="418" spans="1:3" ht="19.5" customHeight="1">
      <c r="A418" s="91">
        <v>2160299</v>
      </c>
      <c r="B418" s="91" t="s">
        <v>481</v>
      </c>
      <c r="C418" s="92">
        <v>22300</v>
      </c>
    </row>
    <row r="419" spans="1:3" s="99" customFormat="1" ht="19.5" customHeight="1">
      <c r="A419" s="47">
        <v>21699</v>
      </c>
      <c r="B419" s="47" t="s">
        <v>484</v>
      </c>
      <c r="C419" s="94">
        <v>21200</v>
      </c>
    </row>
    <row r="420" spans="1:3" s="99" customFormat="1" ht="19.5" customHeight="1">
      <c r="A420" s="47">
        <v>2169999</v>
      </c>
      <c r="B420" s="47" t="s">
        <v>485</v>
      </c>
      <c r="C420" s="94">
        <v>21200</v>
      </c>
    </row>
    <row r="421" spans="1:3" ht="19.5" customHeight="1">
      <c r="A421" s="91">
        <v>217</v>
      </c>
      <c r="B421" s="91" t="s">
        <v>487</v>
      </c>
      <c r="C421" s="92">
        <v>4001.82</v>
      </c>
    </row>
    <row r="422" spans="1:3" ht="19.5" customHeight="1">
      <c r="A422" s="91">
        <v>21703</v>
      </c>
      <c r="B422" s="91" t="s">
        <v>488</v>
      </c>
      <c r="C422" s="92">
        <v>2850</v>
      </c>
    </row>
    <row r="423" spans="1:3" ht="19.5" customHeight="1">
      <c r="A423" s="91">
        <v>2170399</v>
      </c>
      <c r="B423" s="91" t="s">
        <v>491</v>
      </c>
      <c r="C423" s="92">
        <v>2850</v>
      </c>
    </row>
    <row r="424" spans="1:3" ht="19.5" customHeight="1">
      <c r="A424" s="91">
        <v>21799</v>
      </c>
      <c r="B424" s="91" t="s">
        <v>665</v>
      </c>
      <c r="C424" s="92">
        <v>1151.82</v>
      </c>
    </row>
    <row r="425" spans="1:3" ht="19.5" customHeight="1">
      <c r="A425" s="91">
        <v>2179999</v>
      </c>
      <c r="B425" s="91" t="s">
        <v>666</v>
      </c>
      <c r="C425" s="92">
        <v>1151.82</v>
      </c>
    </row>
    <row r="426" spans="1:3" ht="19.5" customHeight="1">
      <c r="A426" s="91">
        <v>219</v>
      </c>
      <c r="B426" s="91" t="s">
        <v>493</v>
      </c>
      <c r="C426" s="92">
        <v>3300</v>
      </c>
    </row>
    <row r="427" spans="1:3" ht="19.5" customHeight="1">
      <c r="A427" s="91">
        <v>21999</v>
      </c>
      <c r="B427" s="91" t="s">
        <v>494</v>
      </c>
      <c r="C427" s="92">
        <v>3300</v>
      </c>
    </row>
    <row r="428" spans="1:3" ht="19.5" customHeight="1">
      <c r="A428" s="91">
        <v>220</v>
      </c>
      <c r="B428" s="91" t="s">
        <v>496</v>
      </c>
      <c r="C428" s="92">
        <v>9831.23</v>
      </c>
    </row>
    <row r="429" spans="1:3" ht="19.5" customHeight="1">
      <c r="A429" s="91">
        <v>22001</v>
      </c>
      <c r="B429" s="91" t="s">
        <v>497</v>
      </c>
      <c r="C429" s="92">
        <v>9191.08</v>
      </c>
    </row>
    <row r="430" spans="1:3" ht="19.5" customHeight="1">
      <c r="A430" s="91">
        <v>2200101</v>
      </c>
      <c r="B430" s="91" t="s">
        <v>101</v>
      </c>
      <c r="C430" s="92">
        <v>3326.85</v>
      </c>
    </row>
    <row r="431" spans="1:3" ht="19.5" customHeight="1">
      <c r="A431" s="91">
        <v>2200102</v>
      </c>
      <c r="B431" s="91" t="s">
        <v>102</v>
      </c>
      <c r="C431" s="92">
        <v>885.47</v>
      </c>
    </row>
    <row r="432" spans="1:3" ht="19.5" customHeight="1">
      <c r="A432" s="91">
        <v>2200104</v>
      </c>
      <c r="B432" s="91" t="s">
        <v>498</v>
      </c>
      <c r="C432" s="92">
        <v>908</v>
      </c>
    </row>
    <row r="433" spans="1:3" ht="19.5" customHeight="1">
      <c r="A433" s="91">
        <v>2200106</v>
      </c>
      <c r="B433" s="91" t="s">
        <v>499</v>
      </c>
      <c r="C433" s="92">
        <v>250</v>
      </c>
    </row>
    <row r="434" spans="1:3" ht="19.5" customHeight="1">
      <c r="A434" s="91">
        <v>2200107</v>
      </c>
      <c r="B434" s="91" t="s">
        <v>500</v>
      </c>
      <c r="C434" s="92">
        <v>527</v>
      </c>
    </row>
    <row r="435" spans="1:3" ht="19.5" customHeight="1">
      <c r="A435" s="91">
        <v>2200109</v>
      </c>
      <c r="B435" s="91" t="s">
        <v>501</v>
      </c>
      <c r="C435" s="92">
        <v>1365</v>
      </c>
    </row>
    <row r="436" spans="1:3" ht="19.5" customHeight="1">
      <c r="A436" s="91">
        <v>2200114</v>
      </c>
      <c r="B436" s="91" t="s">
        <v>502</v>
      </c>
      <c r="C436" s="92">
        <v>200</v>
      </c>
    </row>
    <row r="437" spans="1:3" ht="19.5" customHeight="1">
      <c r="A437" s="91">
        <v>2200129</v>
      </c>
      <c r="B437" s="91" t="s">
        <v>503</v>
      </c>
      <c r="C437" s="92">
        <v>32</v>
      </c>
    </row>
    <row r="438" spans="1:3" ht="19.5" customHeight="1">
      <c r="A438" s="91">
        <v>2200150</v>
      </c>
      <c r="B438" s="91" t="s">
        <v>105</v>
      </c>
      <c r="C438" s="92">
        <v>1696.76</v>
      </c>
    </row>
    <row r="439" spans="1:3" ht="19.5" customHeight="1">
      <c r="A439" s="91">
        <v>22005</v>
      </c>
      <c r="B439" s="91" t="s">
        <v>504</v>
      </c>
      <c r="C439" s="92">
        <v>630.15</v>
      </c>
    </row>
    <row r="440" spans="1:3" ht="19.5" customHeight="1">
      <c r="A440" s="91">
        <v>2200501</v>
      </c>
      <c r="B440" s="91" t="s">
        <v>101</v>
      </c>
      <c r="C440" s="92">
        <v>125.39</v>
      </c>
    </row>
    <row r="441" spans="1:3" ht="19.5" customHeight="1">
      <c r="A441" s="91">
        <v>2200504</v>
      </c>
      <c r="B441" s="91" t="s">
        <v>505</v>
      </c>
      <c r="C441" s="92">
        <v>271</v>
      </c>
    </row>
    <row r="442" spans="1:3" ht="19.5" customHeight="1">
      <c r="A442" s="91">
        <v>2200509</v>
      </c>
      <c r="B442" s="91" t="s">
        <v>506</v>
      </c>
      <c r="C442" s="92">
        <v>168.6</v>
      </c>
    </row>
    <row r="443" spans="1:3" ht="19.5" customHeight="1">
      <c r="A443" s="96">
        <v>2200599</v>
      </c>
      <c r="B443" s="96" t="s">
        <v>508</v>
      </c>
      <c r="C443" s="97">
        <v>65.16</v>
      </c>
    </row>
    <row r="444" spans="1:3" ht="19.5" customHeight="1">
      <c r="A444" s="96">
        <v>22099</v>
      </c>
      <c r="B444" s="96" t="s">
        <v>509</v>
      </c>
      <c r="C444" s="97">
        <v>10</v>
      </c>
    </row>
    <row r="445" spans="1:3" ht="19.5" customHeight="1">
      <c r="A445" s="96">
        <v>2209999</v>
      </c>
      <c r="B445" s="96" t="s">
        <v>510</v>
      </c>
      <c r="C445" s="97">
        <v>10</v>
      </c>
    </row>
    <row r="446" spans="1:3" ht="19.5" customHeight="1">
      <c r="A446" s="96">
        <v>221</v>
      </c>
      <c r="B446" s="96" t="s">
        <v>512</v>
      </c>
      <c r="C446" s="97">
        <v>53003.10999999999</v>
      </c>
    </row>
    <row r="447" spans="1:3" ht="19.5" customHeight="1">
      <c r="A447" s="96">
        <v>22101</v>
      </c>
      <c r="B447" s="96" t="s">
        <v>513</v>
      </c>
      <c r="C447" s="97">
        <v>3990.49</v>
      </c>
    </row>
    <row r="448" spans="1:3" ht="19.5" customHeight="1">
      <c r="A448" s="96">
        <v>2210107</v>
      </c>
      <c r="B448" s="96" t="s">
        <v>516</v>
      </c>
      <c r="C448" s="97">
        <v>1661.1</v>
      </c>
    </row>
    <row r="449" spans="1:3" ht="19.5" customHeight="1">
      <c r="A449" s="96">
        <v>2210108</v>
      </c>
      <c r="B449" s="96" t="s">
        <v>517</v>
      </c>
      <c r="C449" s="97">
        <v>309.39</v>
      </c>
    </row>
    <row r="450" spans="1:3" ht="19.5" customHeight="1">
      <c r="A450" s="96">
        <v>2210199</v>
      </c>
      <c r="B450" s="96" t="s">
        <v>667</v>
      </c>
      <c r="C450" s="97">
        <v>2020</v>
      </c>
    </row>
    <row r="451" spans="1:3" ht="19.5" customHeight="1">
      <c r="A451" s="96">
        <v>22102</v>
      </c>
      <c r="B451" s="96" t="s">
        <v>519</v>
      </c>
      <c r="C451" s="97">
        <v>49012.62</v>
      </c>
    </row>
    <row r="452" spans="1:3" ht="19.5" customHeight="1">
      <c r="A452" s="96">
        <v>2210201</v>
      </c>
      <c r="B452" s="96" t="s">
        <v>520</v>
      </c>
      <c r="C452" s="97">
        <v>48131.45</v>
      </c>
    </row>
    <row r="453" spans="1:3" ht="19.5" customHeight="1">
      <c r="A453" s="96">
        <v>2210202</v>
      </c>
      <c r="B453" s="96" t="s">
        <v>521</v>
      </c>
      <c r="C453" s="97">
        <v>881.17</v>
      </c>
    </row>
    <row r="454" spans="1:3" ht="19.5" customHeight="1">
      <c r="A454" s="96">
        <v>222</v>
      </c>
      <c r="B454" s="96" t="s">
        <v>523</v>
      </c>
      <c r="C454" s="97">
        <v>1210</v>
      </c>
    </row>
    <row r="455" spans="1:3" ht="19.5" customHeight="1">
      <c r="A455" s="96">
        <v>22201</v>
      </c>
      <c r="B455" s="96" t="s">
        <v>524</v>
      </c>
      <c r="C455" s="97">
        <v>500</v>
      </c>
    </row>
    <row r="456" spans="1:3" ht="19.5" customHeight="1">
      <c r="A456" s="96">
        <v>2220199</v>
      </c>
      <c r="B456" s="96" t="s">
        <v>525</v>
      </c>
      <c r="C456" s="97">
        <v>500</v>
      </c>
    </row>
    <row r="457" spans="1:3" ht="19.5" customHeight="1">
      <c r="A457" s="96">
        <v>22204</v>
      </c>
      <c r="B457" s="96" t="s">
        <v>526</v>
      </c>
      <c r="C457" s="97">
        <v>700</v>
      </c>
    </row>
    <row r="458" spans="1:3" ht="19.5" customHeight="1">
      <c r="A458" s="96">
        <v>2220499</v>
      </c>
      <c r="B458" s="96" t="s">
        <v>668</v>
      </c>
      <c r="C458" s="97">
        <v>700</v>
      </c>
    </row>
    <row r="459" spans="1:3" ht="19.5" customHeight="1">
      <c r="A459" s="96">
        <v>22205</v>
      </c>
      <c r="B459" s="96" t="s">
        <v>529</v>
      </c>
      <c r="C459" s="97">
        <v>10</v>
      </c>
    </row>
    <row r="460" spans="1:3" ht="19.5" customHeight="1">
      <c r="A460" s="96">
        <v>2220509</v>
      </c>
      <c r="B460" s="96" t="s">
        <v>530</v>
      </c>
      <c r="C460" s="97">
        <v>10</v>
      </c>
    </row>
    <row r="461" spans="1:3" ht="19.5" customHeight="1">
      <c r="A461" s="96">
        <v>224</v>
      </c>
      <c r="B461" s="96" t="s">
        <v>532</v>
      </c>
      <c r="C461" s="97">
        <v>7843.16</v>
      </c>
    </row>
    <row r="462" spans="1:3" ht="19.5" customHeight="1">
      <c r="A462" s="96">
        <v>22401</v>
      </c>
      <c r="B462" s="96" t="s">
        <v>533</v>
      </c>
      <c r="C462" s="97">
        <v>3457.27</v>
      </c>
    </row>
    <row r="463" spans="1:3" ht="19.5" customHeight="1">
      <c r="A463" s="96">
        <v>2240101</v>
      </c>
      <c r="B463" s="96" t="s">
        <v>101</v>
      </c>
      <c r="C463" s="97">
        <v>1597.24</v>
      </c>
    </row>
    <row r="464" spans="1:3" ht="19.5" customHeight="1">
      <c r="A464" s="96">
        <v>2240102</v>
      </c>
      <c r="B464" s="96" t="s">
        <v>102</v>
      </c>
      <c r="C464" s="97">
        <v>1257.04</v>
      </c>
    </row>
    <row r="465" spans="1:3" ht="19.5" customHeight="1">
      <c r="A465" s="96">
        <v>2240106</v>
      </c>
      <c r="B465" s="96" t="s">
        <v>534</v>
      </c>
      <c r="C465" s="97">
        <v>66.75</v>
      </c>
    </row>
    <row r="466" spans="1:3" ht="19.5" customHeight="1">
      <c r="A466" s="96">
        <v>2240150</v>
      </c>
      <c r="B466" s="96" t="s">
        <v>105</v>
      </c>
      <c r="C466" s="97">
        <v>164.82</v>
      </c>
    </row>
    <row r="467" spans="1:3" ht="19.5" customHeight="1">
      <c r="A467" s="96">
        <v>2240199</v>
      </c>
      <c r="B467" s="96" t="s">
        <v>536</v>
      </c>
      <c r="C467" s="97">
        <v>371.42</v>
      </c>
    </row>
    <row r="468" spans="1:3" ht="19.5" customHeight="1">
      <c r="A468" s="96">
        <v>22402</v>
      </c>
      <c r="B468" s="96" t="s">
        <v>537</v>
      </c>
      <c r="C468" s="97">
        <v>3136.32</v>
      </c>
    </row>
    <row r="469" spans="1:3" ht="19.5" customHeight="1">
      <c r="A469" s="96">
        <v>2240201</v>
      </c>
      <c r="B469" s="96" t="s">
        <v>101</v>
      </c>
      <c r="C469" s="97">
        <v>692</v>
      </c>
    </row>
    <row r="470" spans="1:3" ht="19.5" customHeight="1">
      <c r="A470" s="96">
        <v>2240204</v>
      </c>
      <c r="B470" s="96" t="s">
        <v>538</v>
      </c>
      <c r="C470" s="97">
        <v>2444.32</v>
      </c>
    </row>
    <row r="471" spans="1:3" ht="19.5" customHeight="1">
      <c r="A471" s="96">
        <v>22407</v>
      </c>
      <c r="B471" s="96" t="s">
        <v>540</v>
      </c>
      <c r="C471" s="97">
        <v>1249.57</v>
      </c>
    </row>
    <row r="472" spans="1:3" ht="19.5" customHeight="1">
      <c r="A472" s="96">
        <v>2240799</v>
      </c>
      <c r="B472" s="96" t="s">
        <v>543</v>
      </c>
      <c r="C472" s="97">
        <v>1249.57</v>
      </c>
    </row>
    <row r="473" spans="1:3" ht="19.5" customHeight="1">
      <c r="A473" s="96">
        <v>227</v>
      </c>
      <c r="B473" s="96" t="s">
        <v>669</v>
      </c>
      <c r="C473" s="97">
        <v>20000</v>
      </c>
    </row>
    <row r="474" spans="1:3" ht="19.5" customHeight="1">
      <c r="A474" s="96">
        <v>229</v>
      </c>
      <c r="B474" s="96" t="s">
        <v>545</v>
      </c>
      <c r="C474" s="97">
        <v>27825</v>
      </c>
    </row>
    <row r="475" spans="1:3" ht="19.5" customHeight="1">
      <c r="A475" s="96">
        <v>22902</v>
      </c>
      <c r="B475" s="96" t="s">
        <v>670</v>
      </c>
      <c r="C475" s="97">
        <v>27775</v>
      </c>
    </row>
    <row r="476" spans="1:3" ht="19.5" customHeight="1">
      <c r="A476" s="96">
        <v>2290201</v>
      </c>
      <c r="B476" s="96" t="s">
        <v>671</v>
      </c>
      <c r="C476" s="97">
        <v>27775</v>
      </c>
    </row>
    <row r="477" spans="1:3" ht="19.5" customHeight="1">
      <c r="A477" s="96">
        <v>22999</v>
      </c>
      <c r="B477" s="96" t="s">
        <v>494</v>
      </c>
      <c r="C477" s="97">
        <v>50</v>
      </c>
    </row>
    <row r="478" spans="1:3" ht="19.5" customHeight="1">
      <c r="A478" s="96">
        <v>2299999</v>
      </c>
      <c r="B478" s="96" t="s">
        <v>546</v>
      </c>
      <c r="C478" s="97">
        <v>50</v>
      </c>
    </row>
    <row r="479" spans="1:3" ht="19.5" customHeight="1">
      <c r="A479" s="96">
        <v>232</v>
      </c>
      <c r="B479" s="96" t="s">
        <v>548</v>
      </c>
      <c r="C479" s="97">
        <v>20990</v>
      </c>
    </row>
    <row r="480" spans="1:3" ht="19.5" customHeight="1">
      <c r="A480" s="96">
        <v>23203</v>
      </c>
      <c r="B480" s="96" t="s">
        <v>549</v>
      </c>
      <c r="C480" s="97">
        <v>20990</v>
      </c>
    </row>
    <row r="481" spans="1:3" ht="19.5" customHeight="1">
      <c r="A481" s="96">
        <v>2320301</v>
      </c>
      <c r="B481" s="96" t="s">
        <v>550</v>
      </c>
      <c r="C481" s="97">
        <v>20990</v>
      </c>
    </row>
    <row r="482" spans="1:3" ht="19.5" customHeight="1">
      <c r="A482" s="96">
        <v>233</v>
      </c>
      <c r="B482" s="96" t="s">
        <v>552</v>
      </c>
      <c r="C482" s="97">
        <v>10</v>
      </c>
    </row>
    <row r="483" spans="1:3" ht="19.5" customHeight="1">
      <c r="A483" s="96">
        <v>23303</v>
      </c>
      <c r="B483" s="96" t="s">
        <v>553</v>
      </c>
      <c r="C483" s="97">
        <v>10</v>
      </c>
    </row>
    <row r="484" spans="1:3" ht="16.5" customHeight="1">
      <c r="A484" s="96"/>
      <c r="B484" s="96" t="s">
        <v>672</v>
      </c>
      <c r="C484" s="97">
        <v>74592</v>
      </c>
    </row>
  </sheetData>
  <sheetProtection/>
  <autoFilter ref="A5:C484"/>
  <mergeCells count="3">
    <mergeCell ref="A2:C2"/>
    <mergeCell ref="A4:C4"/>
    <mergeCell ref="A6:B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72"/>
  <sheetViews>
    <sheetView zoomScaleSheetLayoutView="100" workbookViewId="0" topLeftCell="A454">
      <selection activeCell="G470" sqref="G470"/>
    </sheetView>
  </sheetViews>
  <sheetFormatPr defaultColWidth="9.00390625" defaultRowHeight="16.5" customHeight="1"/>
  <cols>
    <col min="1" max="1" width="14.875" style="79" customWidth="1"/>
    <col min="2" max="2" width="52.375" style="80" customWidth="1"/>
    <col min="3" max="3" width="19.50390625" style="80" customWidth="1"/>
    <col min="4" max="16384" width="9.00390625" style="80" customWidth="1"/>
  </cols>
  <sheetData>
    <row r="1" ht="17.25" customHeight="1">
      <c r="A1" s="81" t="s">
        <v>673</v>
      </c>
    </row>
    <row r="2" spans="1:3" ht="30" customHeight="1">
      <c r="A2" s="82" t="s">
        <v>674</v>
      </c>
      <c r="B2" s="82"/>
      <c r="C2" s="82"/>
    </row>
    <row r="3" spans="1:3" ht="19.5" customHeight="1">
      <c r="A3" s="83"/>
      <c r="B3" s="84"/>
      <c r="C3" s="84"/>
    </row>
    <row r="4" spans="1:3" ht="19.5" customHeight="1">
      <c r="A4" s="83"/>
      <c r="B4" s="85"/>
      <c r="C4" s="86" t="s">
        <v>90</v>
      </c>
    </row>
    <row r="5" spans="1:3" ht="18" customHeight="1">
      <c r="A5" s="43" t="s">
        <v>644</v>
      </c>
      <c r="B5" s="43" t="s">
        <v>92</v>
      </c>
      <c r="C5" s="43" t="s">
        <v>562</v>
      </c>
    </row>
    <row r="6" spans="1:3" ht="18" customHeight="1">
      <c r="A6" s="87" t="s">
        <v>85</v>
      </c>
      <c r="B6" s="88"/>
      <c r="C6" s="89">
        <v>1091401</v>
      </c>
    </row>
    <row r="7" spans="1:3" s="77" customFormat="1" ht="19.5" customHeight="1">
      <c r="A7" s="90">
        <v>201</v>
      </c>
      <c r="B7" s="91" t="s">
        <v>99</v>
      </c>
      <c r="C7" s="92">
        <v>151037.91000000006</v>
      </c>
    </row>
    <row r="8" spans="1:3" s="77" customFormat="1" ht="19.5" customHeight="1">
      <c r="A8" s="90">
        <v>20101</v>
      </c>
      <c r="B8" s="91" t="s">
        <v>100</v>
      </c>
      <c r="C8" s="92">
        <v>2986.3500000000004</v>
      </c>
    </row>
    <row r="9" spans="1:3" s="77" customFormat="1" ht="19.5" customHeight="1">
      <c r="A9" s="90">
        <v>2010101</v>
      </c>
      <c r="B9" s="91" t="s">
        <v>101</v>
      </c>
      <c r="C9" s="92">
        <v>2267.7000000000007</v>
      </c>
    </row>
    <row r="10" spans="1:3" s="77" customFormat="1" ht="19.5" customHeight="1">
      <c r="A10" s="90">
        <v>2010102</v>
      </c>
      <c r="B10" s="91" t="s">
        <v>102</v>
      </c>
      <c r="C10" s="92">
        <v>274.64</v>
      </c>
    </row>
    <row r="11" spans="1:3" s="77" customFormat="1" ht="19.5" customHeight="1">
      <c r="A11" s="90">
        <v>2010104</v>
      </c>
      <c r="B11" s="91" t="s">
        <v>103</v>
      </c>
      <c r="C11" s="92">
        <v>220</v>
      </c>
    </row>
    <row r="12" spans="1:3" s="77" customFormat="1" ht="19.5" customHeight="1">
      <c r="A12" s="90">
        <v>2010150</v>
      </c>
      <c r="B12" s="91" t="s">
        <v>105</v>
      </c>
      <c r="C12" s="92">
        <v>224.01</v>
      </c>
    </row>
    <row r="13" spans="1:3" s="77" customFormat="1" ht="19.5" customHeight="1">
      <c r="A13" s="90">
        <v>20102</v>
      </c>
      <c r="B13" s="91" t="s">
        <v>106</v>
      </c>
      <c r="C13" s="92">
        <v>2241.27</v>
      </c>
    </row>
    <row r="14" spans="1:3" s="77" customFormat="1" ht="19.5" customHeight="1">
      <c r="A14" s="90">
        <v>2010201</v>
      </c>
      <c r="B14" s="91" t="s">
        <v>101</v>
      </c>
      <c r="C14" s="92">
        <v>1531.35</v>
      </c>
    </row>
    <row r="15" spans="1:3" s="77" customFormat="1" ht="19.5" customHeight="1">
      <c r="A15" s="90">
        <v>2010202</v>
      </c>
      <c r="B15" s="91" t="s">
        <v>102</v>
      </c>
      <c r="C15" s="92">
        <v>341.6</v>
      </c>
    </row>
    <row r="16" spans="1:3" s="77" customFormat="1" ht="19.5" customHeight="1">
      <c r="A16" s="90">
        <v>2010204</v>
      </c>
      <c r="B16" s="91" t="s">
        <v>107</v>
      </c>
      <c r="C16" s="92">
        <v>200</v>
      </c>
    </row>
    <row r="17" spans="1:3" s="77" customFormat="1" ht="19.5" customHeight="1">
      <c r="A17" s="90">
        <v>2010250</v>
      </c>
      <c r="B17" s="91" t="s">
        <v>105</v>
      </c>
      <c r="C17" s="92">
        <v>168.32</v>
      </c>
    </row>
    <row r="18" spans="1:3" s="77" customFormat="1" ht="19.5" customHeight="1">
      <c r="A18" s="90">
        <v>20103</v>
      </c>
      <c r="B18" s="91" t="s">
        <v>108</v>
      </c>
      <c r="C18" s="92">
        <v>56437.41</v>
      </c>
    </row>
    <row r="19" spans="1:3" s="77" customFormat="1" ht="19.5" customHeight="1">
      <c r="A19" s="90">
        <v>2010301</v>
      </c>
      <c r="B19" s="91" t="s">
        <v>101</v>
      </c>
      <c r="C19" s="92">
        <v>15027.27</v>
      </c>
    </row>
    <row r="20" spans="1:3" s="77" customFormat="1" ht="19.5" customHeight="1">
      <c r="A20" s="90">
        <v>2010302</v>
      </c>
      <c r="B20" s="91" t="s">
        <v>102</v>
      </c>
      <c r="C20" s="92">
        <v>18649.63</v>
      </c>
    </row>
    <row r="21" spans="1:3" s="77" customFormat="1" ht="19.5" customHeight="1">
      <c r="A21" s="90">
        <v>2010303</v>
      </c>
      <c r="B21" s="91" t="s">
        <v>109</v>
      </c>
      <c r="C21" s="92">
        <v>13008</v>
      </c>
    </row>
    <row r="22" spans="1:3" s="77" customFormat="1" ht="19.5" customHeight="1">
      <c r="A22" s="90">
        <v>2010305</v>
      </c>
      <c r="B22" s="91" t="s">
        <v>110</v>
      </c>
      <c r="C22" s="92">
        <v>30</v>
      </c>
    </row>
    <row r="23" spans="1:3" s="77" customFormat="1" ht="19.5" customHeight="1">
      <c r="A23" s="90">
        <v>2010308</v>
      </c>
      <c r="B23" s="91" t="s">
        <v>111</v>
      </c>
      <c r="C23" s="92">
        <v>776.61</v>
      </c>
    </row>
    <row r="24" spans="1:3" s="77" customFormat="1" ht="19.5" customHeight="1">
      <c r="A24" s="90">
        <v>2010350</v>
      </c>
      <c r="B24" s="91" t="s">
        <v>105</v>
      </c>
      <c r="C24" s="92">
        <v>8522.349999999999</v>
      </c>
    </row>
    <row r="25" spans="1:3" s="77" customFormat="1" ht="19.5" customHeight="1">
      <c r="A25" s="90">
        <v>2010399</v>
      </c>
      <c r="B25" s="91" t="s">
        <v>112</v>
      </c>
      <c r="C25" s="92">
        <v>423.55000000000007</v>
      </c>
    </row>
    <row r="26" spans="1:3" s="77" customFormat="1" ht="19.5" customHeight="1">
      <c r="A26" s="90">
        <v>20104</v>
      </c>
      <c r="B26" s="91" t="s">
        <v>113</v>
      </c>
      <c r="C26" s="92">
        <v>18452.67</v>
      </c>
    </row>
    <row r="27" spans="1:3" s="77" customFormat="1" ht="19.5" customHeight="1">
      <c r="A27" s="90">
        <v>2010401</v>
      </c>
      <c r="B27" s="91" t="s">
        <v>101</v>
      </c>
      <c r="C27" s="92">
        <v>770.77</v>
      </c>
    </row>
    <row r="28" spans="1:3" s="77" customFormat="1" ht="19.5" customHeight="1">
      <c r="A28" s="90">
        <v>2010402</v>
      </c>
      <c r="B28" s="91" t="s">
        <v>102</v>
      </c>
      <c r="C28" s="92">
        <v>10978</v>
      </c>
    </row>
    <row r="29" spans="1:3" s="77" customFormat="1" ht="19.5" customHeight="1">
      <c r="A29" s="90">
        <v>2010407</v>
      </c>
      <c r="B29" s="91" t="s">
        <v>114</v>
      </c>
      <c r="C29" s="92">
        <v>300</v>
      </c>
    </row>
    <row r="30" spans="1:3" s="77" customFormat="1" ht="19.5" customHeight="1">
      <c r="A30" s="90">
        <v>2010408</v>
      </c>
      <c r="B30" s="91" t="s">
        <v>115</v>
      </c>
      <c r="C30" s="92">
        <v>411.66</v>
      </c>
    </row>
    <row r="31" spans="1:3" s="77" customFormat="1" ht="19.5" customHeight="1">
      <c r="A31" s="90">
        <v>2010450</v>
      </c>
      <c r="B31" s="91" t="s">
        <v>105</v>
      </c>
      <c r="C31" s="92">
        <v>738.24</v>
      </c>
    </row>
    <row r="32" spans="1:3" s="77" customFormat="1" ht="19.5" customHeight="1">
      <c r="A32" s="90">
        <v>2010499</v>
      </c>
      <c r="B32" s="91" t="s">
        <v>116</v>
      </c>
      <c r="C32" s="92">
        <v>5254</v>
      </c>
    </row>
    <row r="33" spans="1:3" s="77" customFormat="1" ht="19.5" customHeight="1">
      <c r="A33" s="90">
        <v>20105</v>
      </c>
      <c r="B33" s="91" t="s">
        <v>117</v>
      </c>
      <c r="C33" s="92">
        <v>1423.93</v>
      </c>
    </row>
    <row r="34" spans="1:3" s="77" customFormat="1" ht="19.5" customHeight="1">
      <c r="A34" s="90">
        <v>2010501</v>
      </c>
      <c r="B34" s="91" t="s">
        <v>101</v>
      </c>
      <c r="C34" s="92">
        <v>919.92</v>
      </c>
    </row>
    <row r="35" spans="1:3" s="77" customFormat="1" ht="19.5" customHeight="1">
      <c r="A35" s="90">
        <v>2010505</v>
      </c>
      <c r="B35" s="91" t="s">
        <v>118</v>
      </c>
      <c r="C35" s="92">
        <v>17.73</v>
      </c>
    </row>
    <row r="36" spans="1:3" s="77" customFormat="1" ht="19.5" customHeight="1">
      <c r="A36" s="90">
        <v>2010507</v>
      </c>
      <c r="B36" s="91" t="s">
        <v>119</v>
      </c>
      <c r="C36" s="92">
        <v>250</v>
      </c>
    </row>
    <row r="37" spans="1:3" s="77" customFormat="1" ht="19.5" customHeight="1">
      <c r="A37" s="90">
        <v>2010508</v>
      </c>
      <c r="B37" s="91" t="s">
        <v>120</v>
      </c>
      <c r="C37" s="92">
        <v>157.07</v>
      </c>
    </row>
    <row r="38" spans="1:3" s="77" customFormat="1" ht="19.5" customHeight="1">
      <c r="A38" s="90">
        <v>2010550</v>
      </c>
      <c r="B38" s="91" t="s">
        <v>105</v>
      </c>
      <c r="C38" s="92">
        <v>79.21</v>
      </c>
    </row>
    <row r="39" spans="1:3" s="77" customFormat="1" ht="19.5" customHeight="1">
      <c r="A39" s="90">
        <v>20106</v>
      </c>
      <c r="B39" s="91" t="s">
        <v>121</v>
      </c>
      <c r="C39" s="92">
        <v>2635.46</v>
      </c>
    </row>
    <row r="40" spans="1:3" s="77" customFormat="1" ht="19.5" customHeight="1">
      <c r="A40" s="90">
        <v>2010601</v>
      </c>
      <c r="B40" s="91" t="s">
        <v>101</v>
      </c>
      <c r="C40" s="92">
        <v>1488.22</v>
      </c>
    </row>
    <row r="41" spans="1:3" s="77" customFormat="1" ht="19.5" customHeight="1">
      <c r="A41" s="90">
        <v>2010602</v>
      </c>
      <c r="B41" s="91" t="s">
        <v>102</v>
      </c>
      <c r="C41" s="92">
        <v>548.5</v>
      </c>
    </row>
    <row r="42" spans="1:3" s="77" customFormat="1" ht="19.5" customHeight="1">
      <c r="A42" s="90">
        <v>2010607</v>
      </c>
      <c r="B42" s="91" t="s">
        <v>122</v>
      </c>
      <c r="C42" s="92">
        <v>246.03</v>
      </c>
    </row>
    <row r="43" spans="1:3" s="77" customFormat="1" ht="19.5" customHeight="1">
      <c r="A43" s="90">
        <v>2010650</v>
      </c>
      <c r="B43" s="91" t="s">
        <v>105</v>
      </c>
      <c r="C43" s="92">
        <v>350.15</v>
      </c>
    </row>
    <row r="44" spans="1:3" s="77" customFormat="1" ht="19.5" customHeight="1">
      <c r="A44" s="90">
        <v>2010699</v>
      </c>
      <c r="B44" s="91" t="s">
        <v>123</v>
      </c>
      <c r="C44" s="92">
        <v>2.5600000000000005</v>
      </c>
    </row>
    <row r="45" spans="1:3" s="77" customFormat="1" ht="19.5" customHeight="1">
      <c r="A45" s="90">
        <v>20107</v>
      </c>
      <c r="B45" s="91" t="s">
        <v>124</v>
      </c>
      <c r="C45" s="92">
        <v>9257.93</v>
      </c>
    </row>
    <row r="46" spans="1:3" s="77" customFormat="1" ht="19.5" customHeight="1">
      <c r="A46" s="90">
        <v>2010701</v>
      </c>
      <c r="B46" s="91" t="s">
        <v>101</v>
      </c>
      <c r="C46" s="92">
        <v>9257.93</v>
      </c>
    </row>
    <row r="47" spans="1:3" s="77" customFormat="1" ht="19.5" customHeight="1">
      <c r="A47" s="90">
        <v>20108</v>
      </c>
      <c r="B47" s="91" t="s">
        <v>126</v>
      </c>
      <c r="C47" s="92">
        <v>1045.19</v>
      </c>
    </row>
    <row r="48" spans="1:3" s="77" customFormat="1" ht="19.5" customHeight="1">
      <c r="A48" s="90">
        <v>2010801</v>
      </c>
      <c r="B48" s="91" t="s">
        <v>101</v>
      </c>
      <c r="C48" s="92">
        <v>471.11</v>
      </c>
    </row>
    <row r="49" spans="1:3" s="77" customFormat="1" ht="19.5" customHeight="1">
      <c r="A49" s="90">
        <v>2010802</v>
      </c>
      <c r="B49" s="91" t="s">
        <v>102</v>
      </c>
      <c r="C49" s="92">
        <v>30</v>
      </c>
    </row>
    <row r="50" spans="1:3" s="77" customFormat="1" ht="19.5" customHeight="1">
      <c r="A50" s="90">
        <v>2010804</v>
      </c>
      <c r="B50" s="91" t="s">
        <v>127</v>
      </c>
      <c r="C50" s="92">
        <v>146</v>
      </c>
    </row>
    <row r="51" spans="1:3" s="77" customFormat="1" ht="19.5" customHeight="1">
      <c r="A51" s="90">
        <v>2010850</v>
      </c>
      <c r="B51" s="91" t="s">
        <v>105</v>
      </c>
      <c r="C51" s="92">
        <v>398.08</v>
      </c>
    </row>
    <row r="52" spans="1:3" s="77" customFormat="1" ht="19.5" customHeight="1">
      <c r="A52" s="90">
        <v>20109</v>
      </c>
      <c r="B52" s="91" t="s">
        <v>128</v>
      </c>
      <c r="C52" s="92">
        <v>2502</v>
      </c>
    </row>
    <row r="53" spans="1:3" s="77" customFormat="1" ht="19.5" customHeight="1">
      <c r="A53" s="90">
        <v>2010999</v>
      </c>
      <c r="B53" s="91" t="s">
        <v>129</v>
      </c>
      <c r="C53" s="92">
        <v>2502</v>
      </c>
    </row>
    <row r="54" spans="1:3" s="77" customFormat="1" ht="19.5" customHeight="1">
      <c r="A54" s="90">
        <v>20111</v>
      </c>
      <c r="B54" s="91" t="s">
        <v>130</v>
      </c>
      <c r="C54" s="92">
        <v>4039.41</v>
      </c>
    </row>
    <row r="55" spans="1:3" s="77" customFormat="1" ht="19.5" customHeight="1">
      <c r="A55" s="90">
        <v>2011101</v>
      </c>
      <c r="B55" s="91" t="s">
        <v>101</v>
      </c>
      <c r="C55" s="92">
        <v>3541.23</v>
      </c>
    </row>
    <row r="56" spans="1:3" s="77" customFormat="1" ht="19.5" customHeight="1">
      <c r="A56" s="90">
        <v>2011102</v>
      </c>
      <c r="B56" s="91" t="s">
        <v>102</v>
      </c>
      <c r="C56" s="92">
        <v>297</v>
      </c>
    </row>
    <row r="57" spans="1:3" s="77" customFormat="1" ht="19.5" customHeight="1">
      <c r="A57" s="90">
        <v>2011150</v>
      </c>
      <c r="B57" s="91" t="s">
        <v>105</v>
      </c>
      <c r="C57" s="92">
        <v>201.18</v>
      </c>
    </row>
    <row r="58" spans="1:3" s="77" customFormat="1" ht="19.5" customHeight="1">
      <c r="A58" s="90">
        <v>20113</v>
      </c>
      <c r="B58" s="91" t="s">
        <v>132</v>
      </c>
      <c r="C58" s="92">
        <v>17936.12999999999</v>
      </c>
    </row>
    <row r="59" spans="1:3" s="77" customFormat="1" ht="19.5" customHeight="1">
      <c r="A59" s="90">
        <v>2011301</v>
      </c>
      <c r="B59" s="91" t="s">
        <v>101</v>
      </c>
      <c r="C59" s="92">
        <v>623.9</v>
      </c>
    </row>
    <row r="60" spans="1:3" s="77" customFormat="1" ht="19.5" customHeight="1">
      <c r="A60" s="90">
        <v>2011302</v>
      </c>
      <c r="B60" s="91" t="s">
        <v>102</v>
      </c>
      <c r="C60" s="92">
        <v>12965.79</v>
      </c>
    </row>
    <row r="61" spans="1:3" s="77" customFormat="1" ht="19.5" customHeight="1">
      <c r="A61" s="90">
        <v>2011308</v>
      </c>
      <c r="B61" s="91" t="s">
        <v>133</v>
      </c>
      <c r="C61" s="92">
        <v>250</v>
      </c>
    </row>
    <row r="62" spans="1:3" s="77" customFormat="1" ht="19.5" customHeight="1">
      <c r="A62" s="90">
        <v>2011350</v>
      </c>
      <c r="B62" s="91" t="s">
        <v>105</v>
      </c>
      <c r="C62" s="92">
        <v>1044.32</v>
      </c>
    </row>
    <row r="63" spans="1:3" s="77" customFormat="1" ht="19.5" customHeight="1">
      <c r="A63" s="90">
        <v>2011399</v>
      </c>
      <c r="B63" s="91" t="s">
        <v>134</v>
      </c>
      <c r="C63" s="92">
        <v>3052.1199999999953</v>
      </c>
    </row>
    <row r="64" spans="1:3" s="77" customFormat="1" ht="19.5" customHeight="1">
      <c r="A64" s="90">
        <v>20125</v>
      </c>
      <c r="B64" s="91" t="s">
        <v>139</v>
      </c>
      <c r="C64" s="92">
        <v>250</v>
      </c>
    </row>
    <row r="65" spans="1:3" s="77" customFormat="1" ht="19.5" customHeight="1">
      <c r="A65" s="90">
        <v>2012504</v>
      </c>
      <c r="B65" s="91" t="s">
        <v>645</v>
      </c>
      <c r="C65" s="92">
        <v>250</v>
      </c>
    </row>
    <row r="66" spans="1:3" s="77" customFormat="1" ht="19.5" customHeight="1">
      <c r="A66" s="90">
        <v>20126</v>
      </c>
      <c r="B66" s="91" t="s">
        <v>141</v>
      </c>
      <c r="C66" s="92">
        <v>619.6500000000001</v>
      </c>
    </row>
    <row r="67" spans="1:3" s="77" customFormat="1" ht="19.5" customHeight="1">
      <c r="A67" s="90">
        <v>2012601</v>
      </c>
      <c r="B67" s="91" t="s">
        <v>101</v>
      </c>
      <c r="C67" s="92">
        <v>453.45</v>
      </c>
    </row>
    <row r="68" spans="1:3" s="77" customFormat="1" ht="19.5" customHeight="1">
      <c r="A68" s="90">
        <v>2012604</v>
      </c>
      <c r="B68" s="91" t="s">
        <v>142</v>
      </c>
      <c r="C68" s="92">
        <v>140</v>
      </c>
    </row>
    <row r="69" spans="1:3" s="77" customFormat="1" ht="19.5" customHeight="1">
      <c r="A69" s="90">
        <v>2012699</v>
      </c>
      <c r="B69" s="91" t="s">
        <v>143</v>
      </c>
      <c r="C69" s="92">
        <v>26.2</v>
      </c>
    </row>
    <row r="70" spans="1:3" s="77" customFormat="1" ht="19.5" customHeight="1">
      <c r="A70" s="90">
        <v>20128</v>
      </c>
      <c r="B70" s="91" t="s">
        <v>144</v>
      </c>
      <c r="C70" s="92">
        <v>380.51</v>
      </c>
    </row>
    <row r="71" spans="1:3" s="77" customFormat="1" ht="19.5" customHeight="1">
      <c r="A71" s="90">
        <v>2012801</v>
      </c>
      <c r="B71" s="91" t="s">
        <v>101</v>
      </c>
      <c r="C71" s="92">
        <v>218.51</v>
      </c>
    </row>
    <row r="72" spans="1:3" s="77" customFormat="1" ht="19.5" customHeight="1">
      <c r="A72" s="90">
        <v>2012802</v>
      </c>
      <c r="B72" s="91" t="s">
        <v>102</v>
      </c>
      <c r="C72" s="92">
        <v>82</v>
      </c>
    </row>
    <row r="73" spans="1:3" s="77" customFormat="1" ht="19.5" customHeight="1">
      <c r="A73" s="90">
        <v>2012899</v>
      </c>
      <c r="B73" s="91" t="s">
        <v>646</v>
      </c>
      <c r="C73" s="92">
        <v>80</v>
      </c>
    </row>
    <row r="74" spans="1:3" s="77" customFormat="1" ht="19.5" customHeight="1">
      <c r="A74" s="90">
        <v>20129</v>
      </c>
      <c r="B74" s="91" t="s">
        <v>145</v>
      </c>
      <c r="C74" s="92">
        <v>1776.83</v>
      </c>
    </row>
    <row r="75" spans="1:3" s="77" customFormat="1" ht="19.5" customHeight="1">
      <c r="A75" s="90">
        <v>2012901</v>
      </c>
      <c r="B75" s="91" t="s">
        <v>101</v>
      </c>
      <c r="C75" s="92">
        <v>593.81</v>
      </c>
    </row>
    <row r="76" spans="1:3" s="77" customFormat="1" ht="19.5" customHeight="1">
      <c r="A76" s="90">
        <v>2012902</v>
      </c>
      <c r="B76" s="91" t="s">
        <v>102</v>
      </c>
      <c r="C76" s="92">
        <v>594.92</v>
      </c>
    </row>
    <row r="77" spans="1:3" s="77" customFormat="1" ht="19.5" customHeight="1">
      <c r="A77" s="90">
        <v>2012950</v>
      </c>
      <c r="B77" s="91" t="s">
        <v>105</v>
      </c>
      <c r="C77" s="92">
        <v>363.1</v>
      </c>
    </row>
    <row r="78" spans="1:3" s="77" customFormat="1" ht="19.5" customHeight="1">
      <c r="A78" s="90">
        <v>2012999</v>
      </c>
      <c r="B78" s="91" t="s">
        <v>146</v>
      </c>
      <c r="C78" s="92">
        <v>225</v>
      </c>
    </row>
    <row r="79" spans="1:3" s="77" customFormat="1" ht="19.5" customHeight="1">
      <c r="A79" s="90">
        <v>20131</v>
      </c>
      <c r="B79" s="91" t="s">
        <v>147</v>
      </c>
      <c r="C79" s="92">
        <v>3880.1</v>
      </c>
    </row>
    <row r="80" spans="1:3" s="77" customFormat="1" ht="19.5" customHeight="1">
      <c r="A80" s="90">
        <v>2013101</v>
      </c>
      <c r="B80" s="91" t="s">
        <v>101</v>
      </c>
      <c r="C80" s="92">
        <v>2010.1999999999998</v>
      </c>
    </row>
    <row r="81" spans="1:3" s="77" customFormat="1" ht="19.5" customHeight="1">
      <c r="A81" s="90">
        <v>2013102</v>
      </c>
      <c r="B81" s="91" t="s">
        <v>102</v>
      </c>
      <c r="C81" s="92">
        <v>1193.96</v>
      </c>
    </row>
    <row r="82" spans="1:3" s="77" customFormat="1" ht="19.5" customHeight="1">
      <c r="A82" s="90">
        <v>2013150</v>
      </c>
      <c r="B82" s="91" t="s">
        <v>105</v>
      </c>
      <c r="C82" s="92">
        <v>675.94</v>
      </c>
    </row>
    <row r="83" spans="1:3" s="77" customFormat="1" ht="19.5" customHeight="1">
      <c r="A83" s="90">
        <v>20132</v>
      </c>
      <c r="B83" s="91" t="s">
        <v>149</v>
      </c>
      <c r="C83" s="92">
        <v>4179.06</v>
      </c>
    </row>
    <row r="84" spans="1:3" s="77" customFormat="1" ht="19.5" customHeight="1">
      <c r="A84" s="90">
        <v>2013201</v>
      </c>
      <c r="B84" s="91" t="s">
        <v>101</v>
      </c>
      <c r="C84" s="92">
        <v>1286.4</v>
      </c>
    </row>
    <row r="85" spans="1:3" s="77" customFormat="1" ht="19.5" customHeight="1">
      <c r="A85" s="90">
        <v>2013202</v>
      </c>
      <c r="B85" s="91" t="s">
        <v>102</v>
      </c>
      <c r="C85" s="92">
        <v>2653.12</v>
      </c>
    </row>
    <row r="86" spans="1:3" s="77" customFormat="1" ht="19.5" customHeight="1">
      <c r="A86" s="90">
        <v>2013250</v>
      </c>
      <c r="B86" s="91" t="s">
        <v>105</v>
      </c>
      <c r="C86" s="92">
        <v>239.54</v>
      </c>
    </row>
    <row r="87" spans="1:3" s="77" customFormat="1" ht="19.5" customHeight="1">
      <c r="A87" s="90">
        <v>20133</v>
      </c>
      <c r="B87" s="91" t="s">
        <v>151</v>
      </c>
      <c r="C87" s="92">
        <v>2137.19</v>
      </c>
    </row>
    <row r="88" spans="1:3" s="77" customFormat="1" ht="19.5" customHeight="1">
      <c r="A88" s="90">
        <v>2013301</v>
      </c>
      <c r="B88" s="91" t="s">
        <v>101</v>
      </c>
      <c r="C88" s="92">
        <v>464.94</v>
      </c>
    </row>
    <row r="89" spans="1:3" s="77" customFormat="1" ht="19.5" customHeight="1">
      <c r="A89" s="90">
        <v>2013302</v>
      </c>
      <c r="B89" s="91" t="s">
        <v>102</v>
      </c>
      <c r="C89" s="92">
        <v>1393.64</v>
      </c>
    </row>
    <row r="90" spans="1:3" s="77" customFormat="1" ht="19.5" customHeight="1">
      <c r="A90" s="90">
        <v>2013350</v>
      </c>
      <c r="B90" s="91" t="s">
        <v>105</v>
      </c>
      <c r="C90" s="92">
        <v>278.61</v>
      </c>
    </row>
    <row r="91" spans="1:3" s="77" customFormat="1" ht="19.5" customHeight="1">
      <c r="A91" s="90">
        <v>20134</v>
      </c>
      <c r="B91" s="91" t="s">
        <v>152</v>
      </c>
      <c r="C91" s="92">
        <v>926.43</v>
      </c>
    </row>
    <row r="92" spans="1:3" s="77" customFormat="1" ht="19.5" customHeight="1">
      <c r="A92" s="90">
        <v>2013401</v>
      </c>
      <c r="B92" s="91" t="s">
        <v>101</v>
      </c>
      <c r="C92" s="92">
        <v>445.64</v>
      </c>
    </row>
    <row r="93" spans="1:3" s="77" customFormat="1" ht="19.5" customHeight="1">
      <c r="A93" s="90">
        <v>2013403</v>
      </c>
      <c r="B93" s="91" t="s">
        <v>109</v>
      </c>
      <c r="C93" s="92">
        <v>155</v>
      </c>
    </row>
    <row r="94" spans="1:3" s="77" customFormat="1" ht="19.5" customHeight="1">
      <c r="A94" s="90">
        <v>2013450</v>
      </c>
      <c r="B94" s="91" t="s">
        <v>105</v>
      </c>
      <c r="C94" s="92">
        <v>155.79</v>
      </c>
    </row>
    <row r="95" spans="1:3" s="77" customFormat="1" ht="19.5" customHeight="1">
      <c r="A95" s="90">
        <v>2013499</v>
      </c>
      <c r="B95" s="91" t="s">
        <v>154</v>
      </c>
      <c r="C95" s="92">
        <v>170</v>
      </c>
    </row>
    <row r="96" spans="1:3" s="77" customFormat="1" ht="19.5" customHeight="1">
      <c r="A96" s="90">
        <v>20135</v>
      </c>
      <c r="B96" s="91" t="s">
        <v>647</v>
      </c>
      <c r="C96" s="92">
        <v>50</v>
      </c>
    </row>
    <row r="97" spans="1:3" s="77" customFormat="1" ht="19.5" customHeight="1">
      <c r="A97" s="90">
        <v>2013599</v>
      </c>
      <c r="B97" s="91" t="s">
        <v>648</v>
      </c>
      <c r="C97" s="92">
        <v>50</v>
      </c>
    </row>
    <row r="98" spans="1:3" s="77" customFormat="1" ht="19.5" customHeight="1">
      <c r="A98" s="90">
        <v>20136</v>
      </c>
      <c r="B98" s="91" t="s">
        <v>155</v>
      </c>
      <c r="C98" s="92">
        <v>2000.2199999999998</v>
      </c>
    </row>
    <row r="99" spans="1:3" s="77" customFormat="1" ht="19.5" customHeight="1">
      <c r="A99" s="90">
        <v>2013601</v>
      </c>
      <c r="B99" s="91" t="s">
        <v>101</v>
      </c>
      <c r="C99" s="92">
        <v>459.95</v>
      </c>
    </row>
    <row r="100" spans="1:3" s="77" customFormat="1" ht="19.5" customHeight="1">
      <c r="A100" s="90">
        <v>2013602</v>
      </c>
      <c r="B100" s="91" t="s">
        <v>102</v>
      </c>
      <c r="C100" s="92">
        <v>150</v>
      </c>
    </row>
    <row r="101" spans="1:3" s="77" customFormat="1" ht="19.5" customHeight="1">
      <c r="A101" s="90">
        <v>2013650</v>
      </c>
      <c r="B101" s="91" t="s">
        <v>105</v>
      </c>
      <c r="C101" s="92">
        <v>329.65</v>
      </c>
    </row>
    <row r="102" spans="1:3" s="77" customFormat="1" ht="19.5" customHeight="1">
      <c r="A102" s="90">
        <v>2013699</v>
      </c>
      <c r="B102" s="91" t="s">
        <v>156</v>
      </c>
      <c r="C102" s="92">
        <v>1060.62</v>
      </c>
    </row>
    <row r="103" spans="1:3" s="77" customFormat="1" ht="19.5" customHeight="1">
      <c r="A103" s="90">
        <v>20138</v>
      </c>
      <c r="B103" s="91" t="s">
        <v>157</v>
      </c>
      <c r="C103" s="92">
        <v>11730.17</v>
      </c>
    </row>
    <row r="104" spans="1:3" s="77" customFormat="1" ht="19.5" customHeight="1">
      <c r="A104" s="90">
        <v>2013801</v>
      </c>
      <c r="B104" s="91" t="s">
        <v>101</v>
      </c>
      <c r="C104" s="92">
        <v>8862.58</v>
      </c>
    </row>
    <row r="105" spans="1:3" s="77" customFormat="1" ht="19.5" customHeight="1">
      <c r="A105" s="90">
        <v>2013802</v>
      </c>
      <c r="B105" s="91" t="s">
        <v>102</v>
      </c>
      <c r="C105" s="92">
        <v>160</v>
      </c>
    </row>
    <row r="106" spans="1:3" s="77" customFormat="1" ht="19.5" customHeight="1">
      <c r="A106" s="90">
        <v>2013804</v>
      </c>
      <c r="B106" s="91" t="s">
        <v>158</v>
      </c>
      <c r="C106" s="92">
        <v>486</v>
      </c>
    </row>
    <row r="107" spans="1:3" s="77" customFormat="1" ht="19.5" customHeight="1">
      <c r="A107" s="90">
        <v>2013805</v>
      </c>
      <c r="B107" s="91" t="s">
        <v>649</v>
      </c>
      <c r="C107" s="92">
        <v>30</v>
      </c>
    </row>
    <row r="108" spans="1:3" s="77" customFormat="1" ht="19.5" customHeight="1">
      <c r="A108" s="90">
        <v>2013808</v>
      </c>
      <c r="B108" s="91" t="s">
        <v>122</v>
      </c>
      <c r="C108" s="92">
        <v>27</v>
      </c>
    </row>
    <row r="109" spans="1:3" s="77" customFormat="1" ht="19.5" customHeight="1">
      <c r="A109" s="90">
        <v>2013810</v>
      </c>
      <c r="B109" s="91" t="s">
        <v>159</v>
      </c>
      <c r="C109" s="92">
        <v>600</v>
      </c>
    </row>
    <row r="110" spans="1:3" s="77" customFormat="1" ht="19.5" customHeight="1">
      <c r="A110" s="90">
        <v>2013815</v>
      </c>
      <c r="B110" s="91" t="s">
        <v>160</v>
      </c>
      <c r="C110" s="92">
        <v>288</v>
      </c>
    </row>
    <row r="111" spans="1:3" s="77" customFormat="1" ht="19.5" customHeight="1">
      <c r="A111" s="90">
        <v>2013816</v>
      </c>
      <c r="B111" s="91" t="s">
        <v>161</v>
      </c>
      <c r="C111" s="92">
        <v>828</v>
      </c>
    </row>
    <row r="112" spans="1:3" s="77" customFormat="1" ht="19.5" customHeight="1">
      <c r="A112" s="90">
        <v>2013850</v>
      </c>
      <c r="B112" s="91" t="s">
        <v>105</v>
      </c>
      <c r="C112" s="92">
        <v>448.59</v>
      </c>
    </row>
    <row r="113" spans="1:3" s="77" customFormat="1" ht="19.5" customHeight="1">
      <c r="A113" s="90">
        <v>20199</v>
      </c>
      <c r="B113" s="91" t="s">
        <v>163</v>
      </c>
      <c r="C113" s="92">
        <v>4150</v>
      </c>
    </row>
    <row r="114" spans="1:3" s="77" customFormat="1" ht="19.5" customHeight="1">
      <c r="A114" s="90">
        <v>2019999</v>
      </c>
      <c r="B114" s="91" t="s">
        <v>164</v>
      </c>
      <c r="C114" s="92">
        <v>4150</v>
      </c>
    </row>
    <row r="115" spans="1:3" s="77" customFormat="1" ht="19.5" customHeight="1">
      <c r="A115" s="90">
        <v>203</v>
      </c>
      <c r="B115" s="91" t="s">
        <v>166</v>
      </c>
      <c r="C115" s="92">
        <v>442.07</v>
      </c>
    </row>
    <row r="116" spans="1:3" s="77" customFormat="1" ht="19.5" customHeight="1">
      <c r="A116" s="90">
        <v>20306</v>
      </c>
      <c r="B116" s="91" t="s">
        <v>167</v>
      </c>
      <c r="C116" s="92">
        <v>162.07</v>
      </c>
    </row>
    <row r="117" spans="1:3" s="77" customFormat="1" ht="19.5" customHeight="1">
      <c r="A117" s="90">
        <v>2030603</v>
      </c>
      <c r="B117" s="91" t="s">
        <v>168</v>
      </c>
      <c r="C117" s="92">
        <v>80</v>
      </c>
    </row>
    <row r="118" spans="1:3" s="77" customFormat="1" ht="19.5" customHeight="1">
      <c r="A118" s="90">
        <v>2030699</v>
      </c>
      <c r="B118" s="91" t="s">
        <v>170</v>
      </c>
      <c r="C118" s="92">
        <v>82.07</v>
      </c>
    </row>
    <row r="119" spans="1:3" s="77" customFormat="1" ht="19.5" customHeight="1">
      <c r="A119" s="90">
        <v>20399</v>
      </c>
      <c r="B119" s="91" t="s">
        <v>650</v>
      </c>
      <c r="C119" s="92">
        <v>280</v>
      </c>
    </row>
    <row r="120" spans="1:3" s="77" customFormat="1" ht="19.5" customHeight="1">
      <c r="A120" s="90">
        <v>2039999</v>
      </c>
      <c r="B120" s="91" t="s">
        <v>651</v>
      </c>
      <c r="C120" s="92">
        <v>280</v>
      </c>
    </row>
    <row r="121" spans="1:3" s="77" customFormat="1" ht="19.5" customHeight="1">
      <c r="A121" s="90">
        <v>204</v>
      </c>
      <c r="B121" s="91" t="s">
        <v>172</v>
      </c>
      <c r="C121" s="92">
        <v>77013.75000000001</v>
      </c>
    </row>
    <row r="122" spans="1:3" s="77" customFormat="1" ht="19.5" customHeight="1">
      <c r="A122" s="90">
        <v>20402</v>
      </c>
      <c r="B122" s="91" t="s">
        <v>173</v>
      </c>
      <c r="C122" s="92">
        <v>60585.63</v>
      </c>
    </row>
    <row r="123" spans="1:3" s="77" customFormat="1" ht="19.5" customHeight="1">
      <c r="A123" s="90">
        <v>2040201</v>
      </c>
      <c r="B123" s="91" t="s">
        <v>101</v>
      </c>
      <c r="C123" s="92">
        <v>49167.91</v>
      </c>
    </row>
    <row r="124" spans="1:3" s="77" customFormat="1" ht="19.5" customHeight="1">
      <c r="A124" s="90">
        <v>2040202</v>
      </c>
      <c r="B124" s="91" t="s">
        <v>102</v>
      </c>
      <c r="C124" s="92">
        <v>8595</v>
      </c>
    </row>
    <row r="125" spans="1:3" s="77" customFormat="1" ht="19.5" customHeight="1">
      <c r="A125" s="90">
        <v>2040221</v>
      </c>
      <c r="B125" s="91" t="s">
        <v>652</v>
      </c>
      <c r="C125" s="92">
        <v>190</v>
      </c>
    </row>
    <row r="126" spans="1:3" s="77" customFormat="1" ht="19.5" customHeight="1">
      <c r="A126" s="90">
        <v>2040250</v>
      </c>
      <c r="B126" s="91" t="s">
        <v>105</v>
      </c>
      <c r="C126" s="92">
        <v>166.42</v>
      </c>
    </row>
    <row r="127" spans="1:3" s="77" customFormat="1" ht="19.5" customHeight="1">
      <c r="A127" s="90">
        <v>2040299</v>
      </c>
      <c r="B127" s="91" t="s">
        <v>174</v>
      </c>
      <c r="C127" s="92">
        <v>2466.3</v>
      </c>
    </row>
    <row r="128" spans="1:3" s="77" customFormat="1" ht="19.5" customHeight="1">
      <c r="A128" s="90">
        <v>20404</v>
      </c>
      <c r="B128" s="91" t="s">
        <v>175</v>
      </c>
      <c r="C128" s="92">
        <v>3680.34</v>
      </c>
    </row>
    <row r="129" spans="1:3" s="77" customFormat="1" ht="19.5" customHeight="1">
      <c r="A129" s="90">
        <v>2040401</v>
      </c>
      <c r="B129" s="91" t="s">
        <v>101</v>
      </c>
      <c r="C129" s="92">
        <v>3169.37</v>
      </c>
    </row>
    <row r="130" spans="1:3" s="77" customFormat="1" ht="19.5" customHeight="1">
      <c r="A130" s="90">
        <v>2040402</v>
      </c>
      <c r="B130" s="91" t="s">
        <v>102</v>
      </c>
      <c r="C130" s="92">
        <v>284.8</v>
      </c>
    </row>
    <row r="131" spans="1:3" s="77" customFormat="1" ht="19.5" customHeight="1">
      <c r="A131" s="90">
        <v>2040450</v>
      </c>
      <c r="B131" s="91" t="s">
        <v>105</v>
      </c>
      <c r="C131" s="92">
        <v>226.17</v>
      </c>
    </row>
    <row r="132" spans="1:3" s="77" customFormat="1" ht="19.5" customHeight="1">
      <c r="A132" s="90">
        <v>20405</v>
      </c>
      <c r="B132" s="91" t="s">
        <v>176</v>
      </c>
      <c r="C132" s="92">
        <v>8002.67</v>
      </c>
    </row>
    <row r="133" spans="1:3" s="77" customFormat="1" ht="19.5" customHeight="1">
      <c r="A133" s="90">
        <v>2040501</v>
      </c>
      <c r="B133" s="91" t="s">
        <v>101</v>
      </c>
      <c r="C133" s="92">
        <v>6303.9</v>
      </c>
    </row>
    <row r="134" spans="1:3" s="77" customFormat="1" ht="19.5" customHeight="1">
      <c r="A134" s="90">
        <v>2040502</v>
      </c>
      <c r="B134" s="91" t="s">
        <v>102</v>
      </c>
      <c r="C134" s="92">
        <v>1045</v>
      </c>
    </row>
    <row r="135" spans="1:3" s="77" customFormat="1" ht="19.5" customHeight="1">
      <c r="A135" s="90">
        <v>2040550</v>
      </c>
      <c r="B135" s="91" t="s">
        <v>105</v>
      </c>
      <c r="C135" s="92">
        <v>653.77</v>
      </c>
    </row>
    <row r="136" spans="1:3" s="77" customFormat="1" ht="19.5" customHeight="1">
      <c r="A136" s="90">
        <v>20406</v>
      </c>
      <c r="B136" s="91" t="s">
        <v>180</v>
      </c>
      <c r="C136" s="92">
        <v>3376.34</v>
      </c>
    </row>
    <row r="137" spans="1:3" s="77" customFormat="1" ht="19.5" customHeight="1">
      <c r="A137" s="90">
        <v>2040601</v>
      </c>
      <c r="B137" s="91" t="s">
        <v>101</v>
      </c>
      <c r="C137" s="92">
        <v>2356.36</v>
      </c>
    </row>
    <row r="138" spans="1:3" s="77" customFormat="1" ht="19.5" customHeight="1">
      <c r="A138" s="90">
        <v>2040604</v>
      </c>
      <c r="B138" s="91" t="s">
        <v>181</v>
      </c>
      <c r="C138" s="92">
        <v>180</v>
      </c>
    </row>
    <row r="139" spans="1:3" s="77" customFormat="1" ht="19.5" customHeight="1">
      <c r="A139" s="90">
        <v>2040605</v>
      </c>
      <c r="B139" s="91" t="s">
        <v>182</v>
      </c>
      <c r="C139" s="92">
        <v>104</v>
      </c>
    </row>
    <row r="140" spans="1:3" s="77" customFormat="1" ht="19.5" customHeight="1">
      <c r="A140" s="90">
        <v>2040607</v>
      </c>
      <c r="B140" s="91" t="s">
        <v>183</v>
      </c>
      <c r="C140" s="92">
        <v>298</v>
      </c>
    </row>
    <row r="141" spans="1:3" s="77" customFormat="1" ht="19.5" customHeight="1">
      <c r="A141" s="90">
        <v>2040610</v>
      </c>
      <c r="B141" s="91" t="s">
        <v>184</v>
      </c>
      <c r="C141" s="92">
        <v>330.39</v>
      </c>
    </row>
    <row r="142" spans="1:3" s="77" customFormat="1" ht="19.5" customHeight="1">
      <c r="A142" s="90">
        <v>2040612</v>
      </c>
      <c r="B142" s="91" t="s">
        <v>185</v>
      </c>
      <c r="C142" s="92">
        <v>40</v>
      </c>
    </row>
    <row r="143" spans="1:3" s="77" customFormat="1" ht="19.5" customHeight="1">
      <c r="A143" s="90">
        <v>2040650</v>
      </c>
      <c r="B143" s="91" t="s">
        <v>105</v>
      </c>
      <c r="C143" s="92">
        <v>67.59</v>
      </c>
    </row>
    <row r="144" spans="1:3" s="77" customFormat="1" ht="19.5" customHeight="1">
      <c r="A144" s="90">
        <v>20499</v>
      </c>
      <c r="B144" s="91" t="s">
        <v>186</v>
      </c>
      <c r="C144" s="92">
        <v>1368.7699999999995</v>
      </c>
    </row>
    <row r="145" spans="1:3" s="77" customFormat="1" ht="19.5" customHeight="1">
      <c r="A145" s="90">
        <v>2049999</v>
      </c>
      <c r="B145" s="91" t="s">
        <v>187</v>
      </c>
      <c r="C145" s="92">
        <v>1368.7699999999995</v>
      </c>
    </row>
    <row r="146" spans="1:3" s="77" customFormat="1" ht="19.5" customHeight="1">
      <c r="A146" s="90">
        <v>205</v>
      </c>
      <c r="B146" s="91" t="s">
        <v>189</v>
      </c>
      <c r="C146" s="92">
        <v>141504</v>
      </c>
    </row>
    <row r="147" spans="1:3" s="77" customFormat="1" ht="19.5" customHeight="1">
      <c r="A147" s="90">
        <v>20501</v>
      </c>
      <c r="B147" s="91" t="s">
        <v>190</v>
      </c>
      <c r="C147" s="92">
        <v>1197.62</v>
      </c>
    </row>
    <row r="148" spans="1:3" s="77" customFormat="1" ht="19.5" customHeight="1">
      <c r="A148" s="90">
        <v>2050101</v>
      </c>
      <c r="B148" s="91" t="s">
        <v>101</v>
      </c>
      <c r="C148" s="92">
        <v>447.62</v>
      </c>
    </row>
    <row r="149" spans="1:3" s="77" customFormat="1" ht="19.5" customHeight="1">
      <c r="A149" s="90">
        <v>2050199</v>
      </c>
      <c r="B149" s="91" t="s">
        <v>191</v>
      </c>
      <c r="C149" s="92">
        <v>750</v>
      </c>
    </row>
    <row r="150" spans="1:3" s="77" customFormat="1" ht="19.5" customHeight="1">
      <c r="A150" s="90">
        <v>20502</v>
      </c>
      <c r="B150" s="91" t="s">
        <v>192</v>
      </c>
      <c r="C150" s="92">
        <v>120272.47</v>
      </c>
    </row>
    <row r="151" spans="1:3" s="77" customFormat="1" ht="19.5" customHeight="1">
      <c r="A151" s="90">
        <v>2050201</v>
      </c>
      <c r="B151" s="91" t="s">
        <v>193</v>
      </c>
      <c r="C151" s="92">
        <v>14402.95</v>
      </c>
    </row>
    <row r="152" spans="1:3" s="77" customFormat="1" ht="19.5" customHeight="1">
      <c r="A152" s="90">
        <v>2050202</v>
      </c>
      <c r="B152" s="91" t="s">
        <v>194</v>
      </c>
      <c r="C152" s="92">
        <v>48323.5</v>
      </c>
    </row>
    <row r="153" spans="1:3" s="77" customFormat="1" ht="19.5" customHeight="1">
      <c r="A153" s="90">
        <v>2050203</v>
      </c>
      <c r="B153" s="91" t="s">
        <v>195</v>
      </c>
      <c r="C153" s="92">
        <v>30532.65</v>
      </c>
    </row>
    <row r="154" spans="1:3" s="77" customFormat="1" ht="19.5" customHeight="1">
      <c r="A154" s="90">
        <v>2050299</v>
      </c>
      <c r="B154" s="91" t="s">
        <v>196</v>
      </c>
      <c r="C154" s="92">
        <v>27013.370000000003</v>
      </c>
    </row>
    <row r="155" spans="1:3" s="77" customFormat="1" ht="19.5" customHeight="1">
      <c r="A155" s="90">
        <v>20504</v>
      </c>
      <c r="B155" s="91" t="s">
        <v>199</v>
      </c>
      <c r="C155" s="92">
        <v>594.6000000000001</v>
      </c>
    </row>
    <row r="156" spans="1:3" s="77" customFormat="1" ht="19.5" customHeight="1">
      <c r="A156" s="90">
        <v>2050402</v>
      </c>
      <c r="B156" s="91" t="s">
        <v>200</v>
      </c>
      <c r="C156" s="92">
        <v>182.35000000000014</v>
      </c>
    </row>
    <row r="157" spans="1:3" s="77" customFormat="1" ht="19.5" customHeight="1">
      <c r="A157" s="90">
        <v>2050499</v>
      </c>
      <c r="B157" s="91" t="s">
        <v>201</v>
      </c>
      <c r="C157" s="92">
        <v>412.25</v>
      </c>
    </row>
    <row r="158" spans="1:3" s="77" customFormat="1" ht="19.5" customHeight="1">
      <c r="A158" s="90">
        <v>20507</v>
      </c>
      <c r="B158" s="91" t="s">
        <v>202</v>
      </c>
      <c r="C158" s="92">
        <v>1648.6</v>
      </c>
    </row>
    <row r="159" spans="1:3" s="77" customFormat="1" ht="19.5" customHeight="1">
      <c r="A159" s="90">
        <v>2050701</v>
      </c>
      <c r="B159" s="91" t="s">
        <v>203</v>
      </c>
      <c r="C159" s="92">
        <v>1648.6</v>
      </c>
    </row>
    <row r="160" spans="1:3" s="77" customFormat="1" ht="19.5" customHeight="1">
      <c r="A160" s="90">
        <v>20508</v>
      </c>
      <c r="B160" s="91" t="s">
        <v>204</v>
      </c>
      <c r="C160" s="92">
        <v>198</v>
      </c>
    </row>
    <row r="161" spans="1:3" s="77" customFormat="1" ht="19.5" customHeight="1">
      <c r="A161" s="90">
        <v>2050802</v>
      </c>
      <c r="B161" s="91" t="s">
        <v>205</v>
      </c>
      <c r="C161" s="92">
        <v>198</v>
      </c>
    </row>
    <row r="162" spans="1:3" s="77" customFormat="1" ht="19.5" customHeight="1">
      <c r="A162" s="90">
        <v>20599</v>
      </c>
      <c r="B162" s="91" t="s">
        <v>208</v>
      </c>
      <c r="C162" s="92">
        <v>17593.38</v>
      </c>
    </row>
    <row r="163" spans="1:3" s="77" customFormat="1" ht="19.5" customHeight="1">
      <c r="A163" s="90">
        <v>2059999</v>
      </c>
      <c r="B163" s="91" t="s">
        <v>209</v>
      </c>
      <c r="C163" s="92">
        <v>17593.38</v>
      </c>
    </row>
    <row r="164" spans="1:3" s="77" customFormat="1" ht="19.5" customHeight="1">
      <c r="A164" s="93">
        <v>206</v>
      </c>
      <c r="B164" s="47" t="s">
        <v>211</v>
      </c>
      <c r="C164" s="94">
        <v>45349.2</v>
      </c>
    </row>
    <row r="165" spans="1:3" s="77" customFormat="1" ht="19.5" customHeight="1">
      <c r="A165" s="93">
        <v>20601</v>
      </c>
      <c r="B165" s="47" t="s">
        <v>212</v>
      </c>
      <c r="C165" s="94">
        <v>638.38</v>
      </c>
    </row>
    <row r="166" spans="1:3" s="77" customFormat="1" ht="19.5" customHeight="1">
      <c r="A166" s="90">
        <v>2060101</v>
      </c>
      <c r="B166" s="91" t="s">
        <v>101</v>
      </c>
      <c r="C166" s="92">
        <v>451.35</v>
      </c>
    </row>
    <row r="167" spans="1:3" s="77" customFormat="1" ht="19.5" customHeight="1">
      <c r="A167" s="90">
        <v>2060199</v>
      </c>
      <c r="B167" s="91" t="s">
        <v>213</v>
      </c>
      <c r="C167" s="92">
        <v>187.03</v>
      </c>
    </row>
    <row r="168" spans="1:3" s="77" customFormat="1" ht="19.5" customHeight="1">
      <c r="A168" s="90">
        <v>20604</v>
      </c>
      <c r="B168" s="91" t="s">
        <v>214</v>
      </c>
      <c r="C168" s="92">
        <v>8757.2</v>
      </c>
    </row>
    <row r="169" spans="1:3" s="77" customFormat="1" ht="19.5" customHeight="1">
      <c r="A169" s="90">
        <v>2060499</v>
      </c>
      <c r="B169" s="91" t="s">
        <v>216</v>
      </c>
      <c r="C169" s="92">
        <v>8757.2</v>
      </c>
    </row>
    <row r="170" spans="1:3" s="77" customFormat="1" ht="19.5" customHeight="1">
      <c r="A170" s="90">
        <v>20605</v>
      </c>
      <c r="B170" s="91" t="s">
        <v>653</v>
      </c>
      <c r="C170" s="92">
        <v>60</v>
      </c>
    </row>
    <row r="171" spans="1:3" s="77" customFormat="1" ht="19.5" customHeight="1">
      <c r="A171" s="90">
        <v>2060502</v>
      </c>
      <c r="B171" s="91" t="s">
        <v>654</v>
      </c>
      <c r="C171" s="92">
        <v>60</v>
      </c>
    </row>
    <row r="172" spans="1:3" s="77" customFormat="1" ht="19.5" customHeight="1">
      <c r="A172" s="90">
        <v>20606</v>
      </c>
      <c r="B172" s="91" t="s">
        <v>655</v>
      </c>
      <c r="C172" s="92">
        <v>30</v>
      </c>
    </row>
    <row r="173" spans="1:3" s="77" customFormat="1" ht="19.5" customHeight="1">
      <c r="A173" s="90">
        <v>2060699</v>
      </c>
      <c r="B173" s="91" t="s">
        <v>656</v>
      </c>
      <c r="C173" s="92">
        <v>30</v>
      </c>
    </row>
    <row r="174" spans="1:3" s="77" customFormat="1" ht="19.5" customHeight="1">
      <c r="A174" s="90">
        <v>20607</v>
      </c>
      <c r="B174" s="91" t="s">
        <v>217</v>
      </c>
      <c r="C174" s="92">
        <v>365</v>
      </c>
    </row>
    <row r="175" spans="1:3" s="77" customFormat="1" ht="19.5" customHeight="1">
      <c r="A175" s="90">
        <v>2060702</v>
      </c>
      <c r="B175" s="91" t="s">
        <v>218</v>
      </c>
      <c r="C175" s="92">
        <v>365</v>
      </c>
    </row>
    <row r="176" spans="1:3" s="77" customFormat="1" ht="19.5" customHeight="1">
      <c r="A176" s="90">
        <v>20699</v>
      </c>
      <c r="B176" s="91" t="s">
        <v>225</v>
      </c>
      <c r="C176" s="92">
        <v>35498.619999999995</v>
      </c>
    </row>
    <row r="177" spans="1:3" s="77" customFormat="1" ht="19.5" customHeight="1">
      <c r="A177" s="90">
        <v>2069999</v>
      </c>
      <c r="B177" s="91" t="s">
        <v>227</v>
      </c>
      <c r="C177" s="92">
        <v>35498.619999999995</v>
      </c>
    </row>
    <row r="178" spans="1:3" s="77" customFormat="1" ht="19.5" customHeight="1">
      <c r="A178" s="90">
        <v>207</v>
      </c>
      <c r="B178" s="91" t="s">
        <v>229</v>
      </c>
      <c r="C178" s="92">
        <v>12599.22</v>
      </c>
    </row>
    <row r="179" spans="1:3" s="77" customFormat="1" ht="19.5" customHeight="1">
      <c r="A179" s="90">
        <v>20701</v>
      </c>
      <c r="B179" s="91" t="s">
        <v>230</v>
      </c>
      <c r="C179" s="92">
        <v>6158.14</v>
      </c>
    </row>
    <row r="180" spans="1:3" s="77" customFormat="1" ht="19.5" customHeight="1">
      <c r="A180" s="90">
        <v>2070101</v>
      </c>
      <c r="B180" s="91" t="s">
        <v>101</v>
      </c>
      <c r="C180" s="92">
        <v>576.65</v>
      </c>
    </row>
    <row r="181" spans="1:3" s="77" customFormat="1" ht="19.5" customHeight="1">
      <c r="A181" s="90">
        <v>2070102</v>
      </c>
      <c r="B181" s="91" t="s">
        <v>102</v>
      </c>
      <c r="C181" s="92">
        <v>350</v>
      </c>
    </row>
    <row r="182" spans="1:3" s="77" customFormat="1" ht="19.5" customHeight="1">
      <c r="A182" s="90">
        <v>2070104</v>
      </c>
      <c r="B182" s="91" t="s">
        <v>231</v>
      </c>
      <c r="C182" s="92">
        <v>762.99</v>
      </c>
    </row>
    <row r="183" spans="1:3" s="77" customFormat="1" ht="19.5" customHeight="1">
      <c r="A183" s="90">
        <v>2070108</v>
      </c>
      <c r="B183" s="91" t="s">
        <v>232</v>
      </c>
      <c r="C183" s="92">
        <v>360</v>
      </c>
    </row>
    <row r="184" spans="1:3" s="77" customFormat="1" ht="19.5" customHeight="1">
      <c r="A184" s="90">
        <v>2070109</v>
      </c>
      <c r="B184" s="91" t="s">
        <v>233</v>
      </c>
      <c r="C184" s="92">
        <v>1456.8900000000003</v>
      </c>
    </row>
    <row r="185" spans="1:3" s="77" customFormat="1" ht="19.5" customHeight="1">
      <c r="A185" s="90">
        <v>2070110</v>
      </c>
      <c r="B185" s="91" t="s">
        <v>234</v>
      </c>
      <c r="C185" s="92">
        <v>150</v>
      </c>
    </row>
    <row r="186" spans="1:3" s="77" customFormat="1" ht="19.5" customHeight="1">
      <c r="A186" s="90">
        <v>2070112</v>
      </c>
      <c r="B186" s="91" t="s">
        <v>236</v>
      </c>
      <c r="C186" s="92">
        <v>642.78</v>
      </c>
    </row>
    <row r="187" spans="1:3" s="77" customFormat="1" ht="19.5" customHeight="1">
      <c r="A187" s="90">
        <v>2070113</v>
      </c>
      <c r="B187" s="91" t="s">
        <v>237</v>
      </c>
      <c r="C187" s="92">
        <v>210</v>
      </c>
    </row>
    <row r="188" spans="1:3" s="77" customFormat="1" ht="19.5" customHeight="1">
      <c r="A188" s="90">
        <v>2070114</v>
      </c>
      <c r="B188" s="91" t="s">
        <v>238</v>
      </c>
      <c r="C188" s="92">
        <v>90</v>
      </c>
    </row>
    <row r="189" spans="1:3" s="77" customFormat="1" ht="19.5" customHeight="1">
      <c r="A189" s="90">
        <v>2070199</v>
      </c>
      <c r="B189" s="91" t="s">
        <v>239</v>
      </c>
      <c r="C189" s="92">
        <v>1558.83</v>
      </c>
    </row>
    <row r="190" spans="1:3" s="77" customFormat="1" ht="19.5" customHeight="1">
      <c r="A190" s="90">
        <v>20702</v>
      </c>
      <c r="B190" s="91" t="s">
        <v>240</v>
      </c>
      <c r="C190" s="92">
        <v>901.44</v>
      </c>
    </row>
    <row r="191" spans="1:3" s="77" customFormat="1" ht="19.5" customHeight="1">
      <c r="A191" s="90">
        <v>2070204</v>
      </c>
      <c r="B191" s="91" t="s">
        <v>241</v>
      </c>
      <c r="C191" s="92">
        <v>326.44</v>
      </c>
    </row>
    <row r="192" spans="1:3" s="77" customFormat="1" ht="19.5" customHeight="1">
      <c r="A192" s="90">
        <v>2070205</v>
      </c>
      <c r="B192" s="91" t="s">
        <v>657</v>
      </c>
      <c r="C192" s="92">
        <v>275</v>
      </c>
    </row>
    <row r="193" spans="1:3" s="77" customFormat="1" ht="19.5" customHeight="1">
      <c r="A193" s="90">
        <v>2070299</v>
      </c>
      <c r="B193" s="91" t="s">
        <v>243</v>
      </c>
      <c r="C193" s="92">
        <v>300</v>
      </c>
    </row>
    <row r="194" spans="1:3" s="77" customFormat="1" ht="19.5" customHeight="1">
      <c r="A194" s="90">
        <v>20703</v>
      </c>
      <c r="B194" s="91" t="s">
        <v>244</v>
      </c>
      <c r="C194" s="92">
        <v>399.71</v>
      </c>
    </row>
    <row r="195" spans="1:3" s="77" customFormat="1" ht="19.5" customHeight="1">
      <c r="A195" s="90">
        <v>2070308</v>
      </c>
      <c r="B195" s="91" t="s">
        <v>245</v>
      </c>
      <c r="C195" s="92">
        <v>399.71</v>
      </c>
    </row>
    <row r="196" spans="1:3" s="77" customFormat="1" ht="19.5" customHeight="1">
      <c r="A196" s="90">
        <v>20706</v>
      </c>
      <c r="B196" s="91" t="s">
        <v>247</v>
      </c>
      <c r="C196" s="92">
        <v>1266.9299999999998</v>
      </c>
    </row>
    <row r="197" spans="1:3" s="77" customFormat="1" ht="19.5" customHeight="1">
      <c r="A197" s="90">
        <v>2070604</v>
      </c>
      <c r="B197" s="91" t="s">
        <v>248</v>
      </c>
      <c r="C197" s="92">
        <v>1266.9299999999998</v>
      </c>
    </row>
    <row r="198" spans="1:3" s="77" customFormat="1" ht="19.5" customHeight="1">
      <c r="A198" s="90">
        <v>20708</v>
      </c>
      <c r="B198" s="91" t="s">
        <v>249</v>
      </c>
      <c r="C198" s="92">
        <v>1765</v>
      </c>
    </row>
    <row r="199" spans="1:3" s="77" customFormat="1" ht="19.5" customHeight="1">
      <c r="A199" s="90">
        <v>2070899</v>
      </c>
      <c r="B199" s="91" t="s">
        <v>250</v>
      </c>
      <c r="C199" s="92">
        <v>1765</v>
      </c>
    </row>
    <row r="200" spans="1:3" s="77" customFormat="1" ht="19.5" customHeight="1">
      <c r="A200" s="90">
        <v>20799</v>
      </c>
      <c r="B200" s="91" t="s">
        <v>251</v>
      </c>
      <c r="C200" s="92">
        <v>2108</v>
      </c>
    </row>
    <row r="201" spans="1:3" s="77" customFormat="1" ht="19.5" customHeight="1">
      <c r="A201" s="90">
        <v>2079999</v>
      </c>
      <c r="B201" s="91" t="s">
        <v>253</v>
      </c>
      <c r="C201" s="92">
        <v>2108</v>
      </c>
    </row>
    <row r="202" spans="1:3" s="77" customFormat="1" ht="19.5" customHeight="1">
      <c r="A202" s="90">
        <v>208</v>
      </c>
      <c r="B202" s="91" t="s">
        <v>255</v>
      </c>
      <c r="C202" s="92">
        <v>144055.62</v>
      </c>
    </row>
    <row r="203" spans="1:3" s="77" customFormat="1" ht="19.5" customHeight="1">
      <c r="A203" s="90">
        <v>20801</v>
      </c>
      <c r="B203" s="91" t="s">
        <v>256</v>
      </c>
      <c r="C203" s="92">
        <v>19076.49</v>
      </c>
    </row>
    <row r="204" spans="1:3" s="77" customFormat="1" ht="19.5" customHeight="1">
      <c r="A204" s="90">
        <v>2080101</v>
      </c>
      <c r="B204" s="91" t="s">
        <v>101</v>
      </c>
      <c r="C204" s="92">
        <v>3186.54</v>
      </c>
    </row>
    <row r="205" spans="1:3" s="77" customFormat="1" ht="19.5" customHeight="1">
      <c r="A205" s="90">
        <v>2080102</v>
      </c>
      <c r="B205" s="91" t="s">
        <v>102</v>
      </c>
      <c r="C205" s="92">
        <v>670</v>
      </c>
    </row>
    <row r="206" spans="1:3" s="77" customFormat="1" ht="19.5" customHeight="1">
      <c r="A206" s="90">
        <v>2080105</v>
      </c>
      <c r="B206" s="91" t="s">
        <v>257</v>
      </c>
      <c r="C206" s="92">
        <v>71.8</v>
      </c>
    </row>
    <row r="207" spans="1:3" s="77" customFormat="1" ht="19.5" customHeight="1">
      <c r="A207" s="90">
        <v>2080106</v>
      </c>
      <c r="B207" s="91" t="s">
        <v>258</v>
      </c>
      <c r="C207" s="92">
        <v>248.6</v>
      </c>
    </row>
    <row r="208" spans="1:3" s="77" customFormat="1" ht="19.5" customHeight="1">
      <c r="A208" s="90">
        <v>2080109</v>
      </c>
      <c r="B208" s="91" t="s">
        <v>259</v>
      </c>
      <c r="C208" s="92">
        <v>13.5</v>
      </c>
    </row>
    <row r="209" spans="1:3" s="77" customFormat="1" ht="19.5" customHeight="1">
      <c r="A209" s="90">
        <v>2080111</v>
      </c>
      <c r="B209" s="91" t="s">
        <v>658</v>
      </c>
      <c r="C209" s="92">
        <v>75</v>
      </c>
    </row>
    <row r="210" spans="1:3" s="77" customFormat="1" ht="19.5" customHeight="1">
      <c r="A210" s="90">
        <v>2080112</v>
      </c>
      <c r="B210" s="91" t="s">
        <v>260</v>
      </c>
      <c r="C210" s="92">
        <v>85</v>
      </c>
    </row>
    <row r="211" spans="1:3" s="77" customFormat="1" ht="19.5" customHeight="1">
      <c r="A211" s="90">
        <v>2080115</v>
      </c>
      <c r="B211" s="91" t="s">
        <v>261</v>
      </c>
      <c r="C211" s="92">
        <v>723.5</v>
      </c>
    </row>
    <row r="212" spans="1:3" s="77" customFormat="1" ht="19.5" customHeight="1">
      <c r="A212" s="90">
        <v>2080116</v>
      </c>
      <c r="B212" s="91" t="s">
        <v>262</v>
      </c>
      <c r="C212" s="92">
        <v>12919</v>
      </c>
    </row>
    <row r="213" spans="1:3" s="77" customFormat="1" ht="19.5" customHeight="1">
      <c r="A213" s="90">
        <v>2080150</v>
      </c>
      <c r="B213" s="91" t="s">
        <v>105</v>
      </c>
      <c r="C213" s="92">
        <v>376.95</v>
      </c>
    </row>
    <row r="214" spans="1:3" s="77" customFormat="1" ht="19.5" customHeight="1">
      <c r="A214" s="90">
        <v>2080199</v>
      </c>
      <c r="B214" s="91" t="s">
        <v>263</v>
      </c>
      <c r="C214" s="92">
        <v>706.6</v>
      </c>
    </row>
    <row r="215" spans="1:3" s="77" customFormat="1" ht="19.5" customHeight="1">
      <c r="A215" s="90">
        <v>20802</v>
      </c>
      <c r="B215" s="91" t="s">
        <v>264</v>
      </c>
      <c r="C215" s="92">
        <v>10864.6</v>
      </c>
    </row>
    <row r="216" spans="1:3" s="77" customFormat="1" ht="19.5" customHeight="1">
      <c r="A216" s="90">
        <v>2080201</v>
      </c>
      <c r="B216" s="91" t="s">
        <v>101</v>
      </c>
      <c r="C216" s="92">
        <v>707.98</v>
      </c>
    </row>
    <row r="217" spans="1:3" s="77" customFormat="1" ht="19.5" customHeight="1">
      <c r="A217" s="90">
        <v>2080206</v>
      </c>
      <c r="B217" s="91" t="s">
        <v>265</v>
      </c>
      <c r="C217" s="92">
        <v>715.4</v>
      </c>
    </row>
    <row r="218" spans="1:3" s="77" customFormat="1" ht="19.5" customHeight="1">
      <c r="A218" s="90">
        <v>2080207</v>
      </c>
      <c r="B218" s="91" t="s">
        <v>266</v>
      </c>
      <c r="C218" s="92">
        <v>30</v>
      </c>
    </row>
    <row r="219" spans="1:3" s="77" customFormat="1" ht="19.5" customHeight="1">
      <c r="A219" s="90">
        <v>2080208</v>
      </c>
      <c r="B219" s="91" t="s">
        <v>267</v>
      </c>
      <c r="C219" s="92">
        <v>8262.5</v>
      </c>
    </row>
    <row r="220" spans="1:3" s="77" customFormat="1" ht="19.5" customHeight="1">
      <c r="A220" s="90">
        <v>2080299</v>
      </c>
      <c r="B220" s="91" t="s">
        <v>268</v>
      </c>
      <c r="C220" s="92">
        <v>1148.72</v>
      </c>
    </row>
    <row r="221" spans="1:3" s="77" customFormat="1" ht="19.5" customHeight="1">
      <c r="A221" s="90">
        <v>20805</v>
      </c>
      <c r="B221" s="91" t="s">
        <v>269</v>
      </c>
      <c r="C221" s="92">
        <v>37048.380000000005</v>
      </c>
    </row>
    <row r="222" spans="1:3" s="77" customFormat="1" ht="19.5" customHeight="1">
      <c r="A222" s="90">
        <v>2080501</v>
      </c>
      <c r="B222" s="91" t="s">
        <v>270</v>
      </c>
      <c r="C222" s="92">
        <v>1797.05</v>
      </c>
    </row>
    <row r="223" spans="1:3" s="77" customFormat="1" ht="19.5" customHeight="1">
      <c r="A223" s="90">
        <v>2080502</v>
      </c>
      <c r="B223" s="91" t="s">
        <v>271</v>
      </c>
      <c r="C223" s="92">
        <v>3827.8400000000006</v>
      </c>
    </row>
    <row r="224" spans="1:3" s="77" customFormat="1" ht="19.5" customHeight="1">
      <c r="A224" s="90">
        <v>2080505</v>
      </c>
      <c r="B224" s="91" t="s">
        <v>272</v>
      </c>
      <c r="C224" s="92">
        <v>14272.22</v>
      </c>
    </row>
    <row r="225" spans="1:3" s="77" customFormat="1" ht="19.5" customHeight="1">
      <c r="A225" s="90">
        <v>2080506</v>
      </c>
      <c r="B225" s="91" t="s">
        <v>273</v>
      </c>
      <c r="C225" s="92">
        <v>7151.27</v>
      </c>
    </row>
    <row r="226" spans="1:3" s="77" customFormat="1" ht="19.5" customHeight="1">
      <c r="A226" s="90">
        <v>2080507</v>
      </c>
      <c r="B226" s="91" t="s">
        <v>274</v>
      </c>
      <c r="C226" s="92">
        <v>10000</v>
      </c>
    </row>
    <row r="227" spans="1:3" s="77" customFormat="1" ht="19.5" customHeight="1">
      <c r="A227" s="90">
        <v>20807</v>
      </c>
      <c r="B227" s="91" t="s">
        <v>276</v>
      </c>
      <c r="C227" s="92">
        <v>11841.23</v>
      </c>
    </row>
    <row r="228" spans="1:3" s="77" customFormat="1" ht="19.5" customHeight="1">
      <c r="A228" s="90">
        <v>2080712</v>
      </c>
      <c r="B228" s="91" t="s">
        <v>279</v>
      </c>
      <c r="C228" s="92">
        <v>128</v>
      </c>
    </row>
    <row r="229" spans="1:3" s="77" customFormat="1" ht="19.5" customHeight="1">
      <c r="A229" s="90">
        <v>2080799</v>
      </c>
      <c r="B229" s="91" t="s">
        <v>280</v>
      </c>
      <c r="C229" s="92">
        <v>11713.23</v>
      </c>
    </row>
    <row r="230" spans="1:3" s="77" customFormat="1" ht="19.5" customHeight="1">
      <c r="A230" s="90">
        <v>20808</v>
      </c>
      <c r="B230" s="91" t="s">
        <v>281</v>
      </c>
      <c r="C230" s="92">
        <v>8128.030000000001</v>
      </c>
    </row>
    <row r="231" spans="1:3" s="77" customFormat="1" ht="19.5" customHeight="1">
      <c r="A231" s="90">
        <v>2080801</v>
      </c>
      <c r="B231" s="91" t="s">
        <v>282</v>
      </c>
      <c r="C231" s="92">
        <v>906</v>
      </c>
    </row>
    <row r="232" spans="1:3" s="77" customFormat="1" ht="19.5" customHeight="1">
      <c r="A232" s="90">
        <v>2080802</v>
      </c>
      <c r="B232" s="91" t="s">
        <v>283</v>
      </c>
      <c r="C232" s="92">
        <v>1308.8</v>
      </c>
    </row>
    <row r="233" spans="1:3" s="77" customFormat="1" ht="19.5" customHeight="1">
      <c r="A233" s="90">
        <v>2080803</v>
      </c>
      <c r="B233" s="91" t="s">
        <v>284</v>
      </c>
      <c r="C233" s="92">
        <v>1038</v>
      </c>
    </row>
    <row r="234" spans="1:3" s="77" customFormat="1" ht="19.5" customHeight="1">
      <c r="A234" s="90">
        <v>2080805</v>
      </c>
      <c r="B234" s="91" t="s">
        <v>285</v>
      </c>
      <c r="C234" s="92">
        <v>2521.73</v>
      </c>
    </row>
    <row r="235" spans="1:3" s="77" customFormat="1" ht="19.5" customHeight="1">
      <c r="A235" s="90">
        <v>2080806</v>
      </c>
      <c r="B235" s="91" t="s">
        <v>286</v>
      </c>
      <c r="C235" s="92">
        <v>1587</v>
      </c>
    </row>
    <row r="236" spans="1:3" s="77" customFormat="1" ht="19.5" customHeight="1">
      <c r="A236" s="90">
        <v>2080899</v>
      </c>
      <c r="B236" s="91" t="s">
        <v>288</v>
      </c>
      <c r="C236" s="92">
        <v>766.5</v>
      </c>
    </row>
    <row r="237" spans="1:3" s="77" customFormat="1" ht="19.5" customHeight="1">
      <c r="A237" s="90">
        <v>20809</v>
      </c>
      <c r="B237" s="91" t="s">
        <v>289</v>
      </c>
      <c r="C237" s="92">
        <v>2777.66</v>
      </c>
    </row>
    <row r="238" spans="1:3" s="77" customFormat="1" ht="19.5" customHeight="1">
      <c r="A238" s="90">
        <v>2080901</v>
      </c>
      <c r="B238" s="91" t="s">
        <v>290</v>
      </c>
      <c r="C238" s="92">
        <v>1948.14</v>
      </c>
    </row>
    <row r="239" spans="1:3" s="77" customFormat="1" ht="19.5" customHeight="1">
      <c r="A239" s="90">
        <v>2080902</v>
      </c>
      <c r="B239" s="91" t="s">
        <v>291</v>
      </c>
      <c r="C239" s="92">
        <v>285</v>
      </c>
    </row>
    <row r="240" spans="1:3" s="77" customFormat="1" ht="19.5" customHeight="1">
      <c r="A240" s="90">
        <v>2080904</v>
      </c>
      <c r="B240" s="91" t="s">
        <v>293</v>
      </c>
      <c r="C240" s="92">
        <v>77.5</v>
      </c>
    </row>
    <row r="241" spans="1:3" s="77" customFormat="1" ht="19.5" customHeight="1">
      <c r="A241" s="90">
        <v>2080905</v>
      </c>
      <c r="B241" s="91" t="s">
        <v>294</v>
      </c>
      <c r="C241" s="92">
        <v>465.02</v>
      </c>
    </row>
    <row r="242" spans="1:3" s="77" customFormat="1" ht="19.5" customHeight="1">
      <c r="A242" s="90">
        <v>2080999</v>
      </c>
      <c r="B242" s="91" t="s">
        <v>295</v>
      </c>
      <c r="C242" s="92">
        <v>2</v>
      </c>
    </row>
    <row r="243" spans="1:3" s="77" customFormat="1" ht="19.5" customHeight="1">
      <c r="A243" s="90">
        <v>20810</v>
      </c>
      <c r="B243" s="91" t="s">
        <v>296</v>
      </c>
      <c r="C243" s="92">
        <v>9018.13</v>
      </c>
    </row>
    <row r="244" spans="1:3" s="77" customFormat="1" ht="19.5" customHeight="1">
      <c r="A244" s="90">
        <v>2081001</v>
      </c>
      <c r="B244" s="91" t="s">
        <v>297</v>
      </c>
      <c r="C244" s="92">
        <v>729.91</v>
      </c>
    </row>
    <row r="245" spans="1:3" s="77" customFormat="1" ht="19.5" customHeight="1">
      <c r="A245" s="90">
        <v>2081002</v>
      </c>
      <c r="B245" s="91" t="s">
        <v>298</v>
      </c>
      <c r="C245" s="92">
        <v>1939.04</v>
      </c>
    </row>
    <row r="246" spans="1:3" s="77" customFormat="1" ht="19.5" customHeight="1">
      <c r="A246" s="90">
        <v>2081004</v>
      </c>
      <c r="B246" s="91" t="s">
        <v>299</v>
      </c>
      <c r="C246" s="92">
        <v>1090.5700000000002</v>
      </c>
    </row>
    <row r="247" spans="1:3" s="77" customFormat="1" ht="19.5" customHeight="1">
      <c r="A247" s="90">
        <v>2081006</v>
      </c>
      <c r="B247" s="91" t="s">
        <v>300</v>
      </c>
      <c r="C247" s="92">
        <v>5258.61</v>
      </c>
    </row>
    <row r="248" spans="1:3" s="77" customFormat="1" ht="19.5" customHeight="1">
      <c r="A248" s="90">
        <v>20811</v>
      </c>
      <c r="B248" s="91" t="s">
        <v>302</v>
      </c>
      <c r="C248" s="92">
        <v>9635.48</v>
      </c>
    </row>
    <row r="249" spans="1:3" s="77" customFormat="1" ht="19.5" customHeight="1">
      <c r="A249" s="90">
        <v>2081101</v>
      </c>
      <c r="B249" s="91" t="s">
        <v>101</v>
      </c>
      <c r="C249" s="92">
        <v>387.37</v>
      </c>
    </row>
    <row r="250" spans="1:3" s="77" customFormat="1" ht="19.5" customHeight="1">
      <c r="A250" s="90">
        <v>2081102</v>
      </c>
      <c r="B250" s="91" t="s">
        <v>102</v>
      </c>
      <c r="C250" s="92">
        <v>45</v>
      </c>
    </row>
    <row r="251" spans="1:3" s="77" customFormat="1" ht="19.5" customHeight="1">
      <c r="A251" s="90">
        <v>2081104</v>
      </c>
      <c r="B251" s="91" t="s">
        <v>303</v>
      </c>
      <c r="C251" s="92">
        <v>1167.4</v>
      </c>
    </row>
    <row r="252" spans="1:3" s="77" customFormat="1" ht="19.5" customHeight="1">
      <c r="A252" s="90">
        <v>2081105</v>
      </c>
      <c r="B252" s="91" t="s">
        <v>304</v>
      </c>
      <c r="C252" s="92">
        <v>1878</v>
      </c>
    </row>
    <row r="253" spans="1:3" s="77" customFormat="1" ht="19.5" customHeight="1">
      <c r="A253" s="90">
        <v>2081106</v>
      </c>
      <c r="B253" s="91" t="s">
        <v>305</v>
      </c>
      <c r="C253" s="92">
        <v>10</v>
      </c>
    </row>
    <row r="254" spans="1:3" s="77" customFormat="1" ht="19.5" customHeight="1">
      <c r="A254" s="90">
        <v>2081107</v>
      </c>
      <c r="B254" s="91" t="s">
        <v>306</v>
      </c>
      <c r="C254" s="92">
        <v>5278.42</v>
      </c>
    </row>
    <row r="255" spans="1:3" s="77" customFormat="1" ht="19.5" customHeight="1">
      <c r="A255" s="90">
        <v>2081199</v>
      </c>
      <c r="B255" s="91" t="s">
        <v>307</v>
      </c>
      <c r="C255" s="92">
        <v>869.29</v>
      </c>
    </row>
    <row r="256" spans="1:3" s="77" customFormat="1" ht="19.5" customHeight="1">
      <c r="A256" s="90">
        <v>20816</v>
      </c>
      <c r="B256" s="91" t="s">
        <v>308</v>
      </c>
      <c r="C256" s="92">
        <v>243.97</v>
      </c>
    </row>
    <row r="257" spans="1:3" s="77" customFormat="1" ht="19.5" customHeight="1">
      <c r="A257" s="90">
        <v>2081601</v>
      </c>
      <c r="B257" s="91" t="s">
        <v>101</v>
      </c>
      <c r="C257" s="92">
        <v>243.97</v>
      </c>
    </row>
    <row r="258" spans="1:3" s="77" customFormat="1" ht="19.5" customHeight="1">
      <c r="A258" s="90">
        <v>20819</v>
      </c>
      <c r="B258" s="91" t="s">
        <v>310</v>
      </c>
      <c r="C258" s="92">
        <v>5263</v>
      </c>
    </row>
    <row r="259" spans="1:3" s="77" customFormat="1" ht="19.5" customHeight="1">
      <c r="A259" s="90">
        <v>2081901</v>
      </c>
      <c r="B259" s="91" t="s">
        <v>311</v>
      </c>
      <c r="C259" s="92">
        <v>5263</v>
      </c>
    </row>
    <row r="260" spans="1:3" s="77" customFormat="1" ht="19.5" customHeight="1">
      <c r="A260" s="90">
        <v>20820</v>
      </c>
      <c r="B260" s="91" t="s">
        <v>312</v>
      </c>
      <c r="C260" s="92">
        <v>1629</v>
      </c>
    </row>
    <row r="261" spans="1:3" s="77" customFormat="1" ht="19.5" customHeight="1">
      <c r="A261" s="90">
        <v>2082001</v>
      </c>
      <c r="B261" s="91" t="s">
        <v>313</v>
      </c>
      <c r="C261" s="92">
        <v>1629</v>
      </c>
    </row>
    <row r="262" spans="1:3" s="77" customFormat="1" ht="19.5" customHeight="1">
      <c r="A262" s="90">
        <v>20821</v>
      </c>
      <c r="B262" s="91" t="s">
        <v>314</v>
      </c>
      <c r="C262" s="92">
        <v>576</v>
      </c>
    </row>
    <row r="263" spans="1:3" s="77" customFormat="1" ht="19.5" customHeight="1">
      <c r="A263" s="90">
        <v>2082101</v>
      </c>
      <c r="B263" s="91" t="s">
        <v>315</v>
      </c>
      <c r="C263" s="92">
        <v>576</v>
      </c>
    </row>
    <row r="264" spans="1:3" s="77" customFormat="1" ht="19.5" customHeight="1">
      <c r="A264" s="90">
        <v>20825</v>
      </c>
      <c r="B264" s="91" t="s">
        <v>316</v>
      </c>
      <c r="C264" s="92">
        <v>680</v>
      </c>
    </row>
    <row r="265" spans="1:3" s="77" customFormat="1" ht="19.5" customHeight="1">
      <c r="A265" s="90">
        <v>2082501</v>
      </c>
      <c r="B265" s="91" t="s">
        <v>317</v>
      </c>
      <c r="C265" s="92">
        <v>680</v>
      </c>
    </row>
    <row r="266" spans="1:3" s="77" customFormat="1" ht="19.5" customHeight="1">
      <c r="A266" s="90">
        <v>20826</v>
      </c>
      <c r="B266" s="91" t="s">
        <v>319</v>
      </c>
      <c r="C266" s="92">
        <v>22470</v>
      </c>
    </row>
    <row r="267" spans="1:3" s="77" customFormat="1" ht="19.5" customHeight="1">
      <c r="A267" s="90">
        <v>2082602</v>
      </c>
      <c r="B267" s="91" t="s">
        <v>320</v>
      </c>
      <c r="C267" s="92">
        <v>15000</v>
      </c>
    </row>
    <row r="268" spans="1:3" s="77" customFormat="1" ht="19.5" customHeight="1">
      <c r="A268" s="90">
        <v>2082699</v>
      </c>
      <c r="B268" s="91" t="s">
        <v>321</v>
      </c>
      <c r="C268" s="92">
        <v>7470</v>
      </c>
    </row>
    <row r="269" spans="1:3" s="77" customFormat="1" ht="19.5" customHeight="1">
      <c r="A269" s="90">
        <v>20828</v>
      </c>
      <c r="B269" s="91" t="s">
        <v>322</v>
      </c>
      <c r="C269" s="92">
        <v>2021.05</v>
      </c>
    </row>
    <row r="270" spans="1:3" s="77" customFormat="1" ht="19.5" customHeight="1">
      <c r="A270" s="90">
        <v>2082801</v>
      </c>
      <c r="B270" s="91" t="s">
        <v>101</v>
      </c>
      <c r="C270" s="92">
        <v>418.91</v>
      </c>
    </row>
    <row r="271" spans="1:3" s="77" customFormat="1" ht="19.5" customHeight="1">
      <c r="A271" s="90">
        <v>2082804</v>
      </c>
      <c r="B271" s="91" t="s">
        <v>323</v>
      </c>
      <c r="C271" s="92">
        <v>360</v>
      </c>
    </row>
    <row r="272" spans="1:3" s="77" customFormat="1" ht="19.5" customHeight="1">
      <c r="A272" s="90">
        <v>2082850</v>
      </c>
      <c r="B272" s="91" t="s">
        <v>105</v>
      </c>
      <c r="C272" s="92">
        <v>164.44</v>
      </c>
    </row>
    <row r="273" spans="1:3" s="77" customFormat="1" ht="19.5" customHeight="1">
      <c r="A273" s="90">
        <v>2082899</v>
      </c>
      <c r="B273" s="91" t="s">
        <v>324</v>
      </c>
      <c r="C273" s="92">
        <v>1077.6999999999998</v>
      </c>
    </row>
    <row r="274" spans="1:3" s="77" customFormat="1" ht="19.5" customHeight="1">
      <c r="A274" s="90">
        <v>20899</v>
      </c>
      <c r="B274" s="91" t="s">
        <v>325</v>
      </c>
      <c r="C274" s="92">
        <v>2782.6</v>
      </c>
    </row>
    <row r="275" spans="1:3" s="77" customFormat="1" ht="19.5" customHeight="1">
      <c r="A275" s="90">
        <v>2089999</v>
      </c>
      <c r="B275" s="91" t="s">
        <v>326</v>
      </c>
      <c r="C275" s="92">
        <v>2782.6</v>
      </c>
    </row>
    <row r="276" spans="1:3" s="77" customFormat="1" ht="19.5" customHeight="1">
      <c r="A276" s="90">
        <v>210</v>
      </c>
      <c r="B276" s="91" t="s">
        <v>328</v>
      </c>
      <c r="C276" s="92">
        <v>81356.55000000002</v>
      </c>
    </row>
    <row r="277" spans="1:3" s="77" customFormat="1" ht="19.5" customHeight="1">
      <c r="A277" s="90">
        <v>21001</v>
      </c>
      <c r="B277" s="91" t="s">
        <v>329</v>
      </c>
      <c r="C277" s="92">
        <v>1160.79</v>
      </c>
    </row>
    <row r="278" spans="1:3" s="77" customFormat="1" ht="19.5" customHeight="1">
      <c r="A278" s="90">
        <v>2100101</v>
      </c>
      <c r="B278" s="91" t="s">
        <v>101</v>
      </c>
      <c r="C278" s="92">
        <v>584.63</v>
      </c>
    </row>
    <row r="279" spans="1:3" s="77" customFormat="1" ht="19.5" customHeight="1">
      <c r="A279" s="90">
        <v>2100102</v>
      </c>
      <c r="B279" s="91" t="s">
        <v>102</v>
      </c>
      <c r="C279" s="92">
        <v>203</v>
      </c>
    </row>
    <row r="280" spans="1:3" s="77" customFormat="1" ht="19.5" customHeight="1">
      <c r="A280" s="90">
        <v>2100199</v>
      </c>
      <c r="B280" s="91" t="s">
        <v>330</v>
      </c>
      <c r="C280" s="92">
        <v>373.16</v>
      </c>
    </row>
    <row r="281" spans="1:3" s="77" customFormat="1" ht="19.5" customHeight="1">
      <c r="A281" s="90">
        <v>21002</v>
      </c>
      <c r="B281" s="91" t="s">
        <v>331</v>
      </c>
      <c r="C281" s="92">
        <v>3762.07</v>
      </c>
    </row>
    <row r="282" spans="1:3" s="77" customFormat="1" ht="19.5" customHeight="1">
      <c r="A282" s="90">
        <v>2100201</v>
      </c>
      <c r="B282" s="91" t="s">
        <v>659</v>
      </c>
      <c r="C282" s="92">
        <v>3500</v>
      </c>
    </row>
    <row r="283" spans="1:3" s="77" customFormat="1" ht="19.5" customHeight="1">
      <c r="A283" s="90">
        <v>2100202</v>
      </c>
      <c r="B283" s="91" t="s">
        <v>660</v>
      </c>
      <c r="C283" s="92">
        <v>0.27</v>
      </c>
    </row>
    <row r="284" spans="1:3" s="77" customFormat="1" ht="19.5" customHeight="1">
      <c r="A284" s="90">
        <v>2100299</v>
      </c>
      <c r="B284" s="91" t="s">
        <v>332</v>
      </c>
      <c r="C284" s="92">
        <v>261.8</v>
      </c>
    </row>
    <row r="285" spans="1:3" s="77" customFormat="1" ht="19.5" customHeight="1">
      <c r="A285" s="90">
        <v>21003</v>
      </c>
      <c r="B285" s="91" t="s">
        <v>333</v>
      </c>
      <c r="C285" s="92">
        <v>10869.55</v>
      </c>
    </row>
    <row r="286" spans="1:3" s="77" customFormat="1" ht="19.5" customHeight="1">
      <c r="A286" s="90">
        <v>2100301</v>
      </c>
      <c r="B286" s="91" t="s">
        <v>334</v>
      </c>
      <c r="C286" s="92">
        <v>6082.99</v>
      </c>
    </row>
    <row r="287" spans="1:3" s="77" customFormat="1" ht="19.5" customHeight="1">
      <c r="A287" s="90">
        <v>2100302</v>
      </c>
      <c r="B287" s="91" t="s">
        <v>335</v>
      </c>
      <c r="C287" s="92">
        <v>1720.460000000001</v>
      </c>
    </row>
    <row r="288" spans="1:3" s="77" customFormat="1" ht="19.5" customHeight="1">
      <c r="A288" s="90">
        <v>2100399</v>
      </c>
      <c r="B288" s="91" t="s">
        <v>336</v>
      </c>
      <c r="C288" s="92">
        <v>3066.1</v>
      </c>
    </row>
    <row r="289" spans="1:3" s="77" customFormat="1" ht="19.5" customHeight="1">
      <c r="A289" s="90">
        <v>21004</v>
      </c>
      <c r="B289" s="91" t="s">
        <v>337</v>
      </c>
      <c r="C289" s="92">
        <v>36724.57</v>
      </c>
    </row>
    <row r="290" spans="1:3" s="77" customFormat="1" ht="19.5" customHeight="1">
      <c r="A290" s="90">
        <v>2100401</v>
      </c>
      <c r="B290" s="91" t="s">
        <v>338</v>
      </c>
      <c r="C290" s="92">
        <v>1888.36</v>
      </c>
    </row>
    <row r="291" spans="1:3" s="77" customFormat="1" ht="19.5" customHeight="1">
      <c r="A291" s="90">
        <v>2100402</v>
      </c>
      <c r="B291" s="91" t="s">
        <v>339</v>
      </c>
      <c r="C291" s="92">
        <v>1154.86</v>
      </c>
    </row>
    <row r="292" spans="1:3" s="77" customFormat="1" ht="19.5" customHeight="1">
      <c r="A292" s="90">
        <v>2100403</v>
      </c>
      <c r="B292" s="91" t="s">
        <v>340</v>
      </c>
      <c r="C292" s="92">
        <v>1384.38</v>
      </c>
    </row>
    <row r="293" spans="1:3" s="77" customFormat="1" ht="19.5" customHeight="1">
      <c r="A293" s="90">
        <v>2100405</v>
      </c>
      <c r="B293" s="91" t="s">
        <v>341</v>
      </c>
      <c r="C293" s="92">
        <v>940.28</v>
      </c>
    </row>
    <row r="294" spans="1:3" s="77" customFormat="1" ht="19.5" customHeight="1">
      <c r="A294" s="90">
        <v>2100408</v>
      </c>
      <c r="B294" s="91" t="s">
        <v>342</v>
      </c>
      <c r="C294" s="92">
        <v>4939.7699999999995</v>
      </c>
    </row>
    <row r="295" spans="1:3" s="77" customFormat="1" ht="19.5" customHeight="1">
      <c r="A295" s="90">
        <v>2100410</v>
      </c>
      <c r="B295" s="91" t="s">
        <v>344</v>
      </c>
      <c r="C295" s="92">
        <v>23509.79</v>
      </c>
    </row>
    <row r="296" spans="1:3" s="77" customFormat="1" ht="19.5" customHeight="1">
      <c r="A296" s="90">
        <v>2100499</v>
      </c>
      <c r="B296" s="91" t="s">
        <v>345</v>
      </c>
      <c r="C296" s="92">
        <v>2907.13</v>
      </c>
    </row>
    <row r="297" spans="1:3" s="77" customFormat="1" ht="19.5" customHeight="1">
      <c r="A297" s="90">
        <v>21006</v>
      </c>
      <c r="B297" s="91" t="s">
        <v>346</v>
      </c>
      <c r="C297" s="92">
        <v>1782</v>
      </c>
    </row>
    <row r="298" spans="1:3" s="77" customFormat="1" ht="19.5" customHeight="1">
      <c r="A298" s="90">
        <v>2100601</v>
      </c>
      <c r="B298" s="91" t="s">
        <v>347</v>
      </c>
      <c r="C298" s="92">
        <v>1782</v>
      </c>
    </row>
    <row r="299" spans="1:3" s="77" customFormat="1" ht="19.5" customHeight="1">
      <c r="A299" s="90">
        <v>21007</v>
      </c>
      <c r="B299" s="91" t="s">
        <v>348</v>
      </c>
      <c r="C299" s="92">
        <v>6140.36</v>
      </c>
    </row>
    <row r="300" spans="1:3" s="77" customFormat="1" ht="19.5" customHeight="1">
      <c r="A300" s="90">
        <v>2100799</v>
      </c>
      <c r="B300" s="91" t="s">
        <v>350</v>
      </c>
      <c r="C300" s="92">
        <v>6140.36</v>
      </c>
    </row>
    <row r="301" spans="1:3" s="77" customFormat="1" ht="19.5" customHeight="1">
      <c r="A301" s="90">
        <v>21011</v>
      </c>
      <c r="B301" s="91" t="s">
        <v>351</v>
      </c>
      <c r="C301" s="92">
        <v>10309.01</v>
      </c>
    </row>
    <row r="302" spans="1:3" s="77" customFormat="1" ht="19.5" customHeight="1">
      <c r="A302" s="90">
        <v>2101101</v>
      </c>
      <c r="B302" s="91" t="s">
        <v>352</v>
      </c>
      <c r="C302" s="92">
        <v>5518.59</v>
      </c>
    </row>
    <row r="303" spans="1:3" s="77" customFormat="1" ht="19.5" customHeight="1">
      <c r="A303" s="90">
        <v>2101102</v>
      </c>
      <c r="B303" s="91" t="s">
        <v>353</v>
      </c>
      <c r="C303" s="92">
        <v>2527.7500000000005</v>
      </c>
    </row>
    <row r="304" spans="1:3" s="77" customFormat="1" ht="19.5" customHeight="1">
      <c r="A304" s="90">
        <v>2101103</v>
      </c>
      <c r="B304" s="91" t="s">
        <v>354</v>
      </c>
      <c r="C304" s="92">
        <v>2262.67</v>
      </c>
    </row>
    <row r="305" spans="1:3" s="77" customFormat="1" ht="19.5" customHeight="1">
      <c r="A305" s="90">
        <v>21012</v>
      </c>
      <c r="B305" s="91" t="s">
        <v>356</v>
      </c>
      <c r="C305" s="92">
        <v>7530</v>
      </c>
    </row>
    <row r="306" spans="1:3" s="77" customFormat="1" ht="19.5" customHeight="1">
      <c r="A306" s="90">
        <v>2101202</v>
      </c>
      <c r="B306" s="91" t="s">
        <v>357</v>
      </c>
      <c r="C306" s="92">
        <v>6830</v>
      </c>
    </row>
    <row r="307" spans="1:3" s="77" customFormat="1" ht="19.5" customHeight="1">
      <c r="A307" s="90">
        <v>2101299</v>
      </c>
      <c r="B307" s="91" t="s">
        <v>358</v>
      </c>
      <c r="C307" s="92">
        <v>700</v>
      </c>
    </row>
    <row r="308" spans="1:3" s="77" customFormat="1" ht="19.5" customHeight="1">
      <c r="A308" s="93">
        <v>21013</v>
      </c>
      <c r="B308" s="47" t="s">
        <v>359</v>
      </c>
      <c r="C308" s="94">
        <v>1430.1</v>
      </c>
    </row>
    <row r="309" spans="1:3" s="77" customFormat="1" ht="19.5" customHeight="1">
      <c r="A309" s="93">
        <v>2101301</v>
      </c>
      <c r="B309" s="47" t="s">
        <v>360</v>
      </c>
      <c r="C309" s="94">
        <v>1430.1</v>
      </c>
    </row>
    <row r="310" spans="1:3" s="77" customFormat="1" ht="19.5" customHeight="1">
      <c r="A310" s="90">
        <v>21014</v>
      </c>
      <c r="B310" s="91" t="s">
        <v>362</v>
      </c>
      <c r="C310" s="92">
        <v>66</v>
      </c>
    </row>
    <row r="311" spans="1:3" s="77" customFormat="1" ht="19.5" customHeight="1">
      <c r="A311" s="90">
        <v>2101401</v>
      </c>
      <c r="B311" s="91" t="s">
        <v>363</v>
      </c>
      <c r="C311" s="92">
        <v>66</v>
      </c>
    </row>
    <row r="312" spans="1:3" s="77" customFormat="1" ht="19.5" customHeight="1">
      <c r="A312" s="90">
        <v>21015</v>
      </c>
      <c r="B312" s="91" t="s">
        <v>364</v>
      </c>
      <c r="C312" s="92">
        <v>1321.7</v>
      </c>
    </row>
    <row r="313" spans="1:3" s="77" customFormat="1" ht="19.5" customHeight="1">
      <c r="A313" s="90">
        <v>2101501</v>
      </c>
      <c r="B313" s="91" t="s">
        <v>101</v>
      </c>
      <c r="C313" s="92">
        <v>983.07</v>
      </c>
    </row>
    <row r="314" spans="1:3" s="77" customFormat="1" ht="19.5" customHeight="1">
      <c r="A314" s="90">
        <v>2101505</v>
      </c>
      <c r="B314" s="91" t="s">
        <v>365</v>
      </c>
      <c r="C314" s="92">
        <v>281.56</v>
      </c>
    </row>
    <row r="315" spans="1:3" s="77" customFormat="1" ht="19.5" customHeight="1">
      <c r="A315" s="90">
        <v>2101550</v>
      </c>
      <c r="B315" s="91" t="s">
        <v>105</v>
      </c>
      <c r="C315" s="92">
        <v>57.07</v>
      </c>
    </row>
    <row r="316" spans="1:3" s="77" customFormat="1" ht="19.5" customHeight="1">
      <c r="A316" s="90">
        <v>21016</v>
      </c>
      <c r="B316" s="91" t="s">
        <v>366</v>
      </c>
      <c r="C316" s="92">
        <v>144</v>
      </c>
    </row>
    <row r="317" spans="1:3" s="77" customFormat="1" ht="19.5" customHeight="1">
      <c r="A317" s="90">
        <v>2101601</v>
      </c>
      <c r="B317" s="91" t="s">
        <v>367</v>
      </c>
      <c r="C317" s="92">
        <v>144</v>
      </c>
    </row>
    <row r="318" spans="1:3" s="77" customFormat="1" ht="19.5" customHeight="1">
      <c r="A318" s="90">
        <v>21099</v>
      </c>
      <c r="B318" s="91" t="s">
        <v>368</v>
      </c>
      <c r="C318" s="92">
        <v>116.4</v>
      </c>
    </row>
    <row r="319" spans="1:3" s="77" customFormat="1" ht="19.5" customHeight="1">
      <c r="A319" s="90">
        <v>2109999</v>
      </c>
      <c r="B319" s="91" t="s">
        <v>369</v>
      </c>
      <c r="C319" s="92">
        <v>116.4</v>
      </c>
    </row>
    <row r="320" spans="1:3" s="77" customFormat="1" ht="19.5" customHeight="1">
      <c r="A320" s="90">
        <v>211</v>
      </c>
      <c r="B320" s="91" t="s">
        <v>371</v>
      </c>
      <c r="C320" s="92">
        <v>3973.56</v>
      </c>
    </row>
    <row r="321" spans="1:3" s="77" customFormat="1" ht="19.5" customHeight="1">
      <c r="A321" s="90">
        <v>21101</v>
      </c>
      <c r="B321" s="91" t="s">
        <v>372</v>
      </c>
      <c r="C321" s="92">
        <v>2341.37</v>
      </c>
    </row>
    <row r="322" spans="1:3" s="77" customFormat="1" ht="19.5" customHeight="1">
      <c r="A322" s="90">
        <v>2110101</v>
      </c>
      <c r="B322" s="91" t="s">
        <v>101</v>
      </c>
      <c r="C322" s="92">
        <v>935.04</v>
      </c>
    </row>
    <row r="323" spans="1:3" s="77" customFormat="1" ht="19.5" customHeight="1">
      <c r="A323" s="90">
        <v>2110102</v>
      </c>
      <c r="B323" s="91" t="s">
        <v>102</v>
      </c>
      <c r="C323" s="92">
        <v>18.95</v>
      </c>
    </row>
    <row r="324" spans="1:3" s="77" customFormat="1" ht="19.5" customHeight="1">
      <c r="A324" s="90">
        <v>2110199</v>
      </c>
      <c r="B324" s="91" t="s">
        <v>373</v>
      </c>
      <c r="C324" s="92">
        <v>1387.38</v>
      </c>
    </row>
    <row r="325" spans="1:3" s="77" customFormat="1" ht="19.5" customHeight="1">
      <c r="A325" s="90">
        <v>21103</v>
      </c>
      <c r="B325" s="91" t="s">
        <v>374</v>
      </c>
      <c r="C325" s="92">
        <v>76</v>
      </c>
    </row>
    <row r="326" spans="1:3" s="77" customFormat="1" ht="19.5" customHeight="1">
      <c r="A326" s="90">
        <v>2110399</v>
      </c>
      <c r="B326" s="91" t="s">
        <v>375</v>
      </c>
      <c r="C326" s="92">
        <v>76</v>
      </c>
    </row>
    <row r="327" spans="1:3" s="77" customFormat="1" ht="19.5" customHeight="1">
      <c r="A327" s="90">
        <v>21104</v>
      </c>
      <c r="B327" s="91" t="s">
        <v>376</v>
      </c>
      <c r="C327" s="92">
        <v>599</v>
      </c>
    </row>
    <row r="328" spans="1:3" s="77" customFormat="1" ht="19.5" customHeight="1">
      <c r="A328" s="90">
        <v>2110402</v>
      </c>
      <c r="B328" s="91" t="s">
        <v>377</v>
      </c>
      <c r="C328" s="92">
        <v>599</v>
      </c>
    </row>
    <row r="329" spans="1:3" s="77" customFormat="1" ht="19.5" customHeight="1">
      <c r="A329" s="90">
        <v>21110</v>
      </c>
      <c r="B329" s="91" t="s">
        <v>380</v>
      </c>
      <c r="C329" s="92">
        <v>626</v>
      </c>
    </row>
    <row r="330" spans="1:3" s="77" customFormat="1" ht="19.5" customHeight="1">
      <c r="A330" s="90">
        <v>2111001</v>
      </c>
      <c r="B330" s="91" t="s">
        <v>381</v>
      </c>
      <c r="C330" s="92">
        <v>626</v>
      </c>
    </row>
    <row r="331" spans="1:3" s="77" customFormat="1" ht="19.5" customHeight="1">
      <c r="A331" s="90">
        <v>21111</v>
      </c>
      <c r="B331" s="91" t="s">
        <v>382</v>
      </c>
      <c r="C331" s="92">
        <v>201.19</v>
      </c>
    </row>
    <row r="332" spans="1:3" s="77" customFormat="1" ht="19.5" customHeight="1">
      <c r="A332" s="90">
        <v>2111101</v>
      </c>
      <c r="B332" s="91" t="s">
        <v>383</v>
      </c>
      <c r="C332" s="92">
        <v>201.19</v>
      </c>
    </row>
    <row r="333" spans="1:3" s="77" customFormat="1" ht="19.5" customHeight="1">
      <c r="A333" s="90">
        <v>21199</v>
      </c>
      <c r="B333" s="91" t="s">
        <v>387</v>
      </c>
      <c r="C333" s="92">
        <v>130</v>
      </c>
    </row>
    <row r="334" spans="1:3" s="77" customFormat="1" ht="19.5" customHeight="1">
      <c r="A334" s="90">
        <v>2119999</v>
      </c>
      <c r="B334" s="91" t="s">
        <v>388</v>
      </c>
      <c r="C334" s="92">
        <v>130</v>
      </c>
    </row>
    <row r="335" spans="1:3" s="77" customFormat="1" ht="19.5" customHeight="1">
      <c r="A335" s="90">
        <v>212</v>
      </c>
      <c r="B335" s="91" t="s">
        <v>390</v>
      </c>
      <c r="C335" s="92">
        <v>111999.83</v>
      </c>
    </row>
    <row r="336" spans="1:3" s="77" customFormat="1" ht="19.5" customHeight="1">
      <c r="A336" s="90">
        <v>21201</v>
      </c>
      <c r="B336" s="91" t="s">
        <v>391</v>
      </c>
      <c r="C336" s="92">
        <v>34986.6</v>
      </c>
    </row>
    <row r="337" spans="1:3" s="77" customFormat="1" ht="19.5" customHeight="1">
      <c r="A337" s="90">
        <v>2120101</v>
      </c>
      <c r="B337" s="91" t="s">
        <v>101</v>
      </c>
      <c r="C337" s="92">
        <v>6495.22</v>
      </c>
    </row>
    <row r="338" spans="1:3" s="77" customFormat="1" ht="19.5" customHeight="1">
      <c r="A338" s="90">
        <v>2120102</v>
      </c>
      <c r="B338" s="91" t="s">
        <v>102</v>
      </c>
      <c r="C338" s="92">
        <v>3567.7</v>
      </c>
    </row>
    <row r="339" spans="1:3" s="77" customFormat="1" ht="19.5" customHeight="1">
      <c r="A339" s="90">
        <v>2120104</v>
      </c>
      <c r="B339" s="91" t="s">
        <v>392</v>
      </c>
      <c r="C339" s="92">
        <v>8751.33</v>
      </c>
    </row>
    <row r="340" spans="1:3" s="77" customFormat="1" ht="19.5" customHeight="1">
      <c r="A340" s="90">
        <v>2120199</v>
      </c>
      <c r="B340" s="91" t="s">
        <v>393</v>
      </c>
      <c r="C340" s="92">
        <v>16172.349999999999</v>
      </c>
    </row>
    <row r="341" spans="1:3" s="77" customFormat="1" ht="19.5" customHeight="1">
      <c r="A341" s="90">
        <v>21203</v>
      </c>
      <c r="B341" s="91" t="s">
        <v>396</v>
      </c>
      <c r="C341" s="92">
        <v>1262.65</v>
      </c>
    </row>
    <row r="342" spans="1:3" s="77" customFormat="1" ht="19.5" customHeight="1">
      <c r="A342" s="90">
        <v>2120399</v>
      </c>
      <c r="B342" s="91" t="s">
        <v>398</v>
      </c>
      <c r="C342" s="92">
        <v>1262.65</v>
      </c>
    </row>
    <row r="343" spans="1:3" s="77" customFormat="1" ht="19.5" customHeight="1">
      <c r="A343" s="90">
        <v>21205</v>
      </c>
      <c r="B343" s="91" t="s">
        <v>399</v>
      </c>
      <c r="C343" s="92">
        <v>35072.35</v>
      </c>
    </row>
    <row r="344" spans="1:3" s="77" customFormat="1" ht="19.5" customHeight="1">
      <c r="A344" s="90">
        <v>2120501</v>
      </c>
      <c r="B344" s="91" t="s">
        <v>400</v>
      </c>
      <c r="C344" s="92">
        <v>35072.35</v>
      </c>
    </row>
    <row r="345" spans="1:3" s="77" customFormat="1" ht="19.5" customHeight="1">
      <c r="A345" s="90">
        <v>21299</v>
      </c>
      <c r="B345" s="91" t="s">
        <v>401</v>
      </c>
      <c r="C345" s="92">
        <v>40678.229999999996</v>
      </c>
    </row>
    <row r="346" spans="1:3" s="77" customFormat="1" ht="19.5" customHeight="1">
      <c r="A346" s="90">
        <v>2129999</v>
      </c>
      <c r="B346" s="91" t="s">
        <v>402</v>
      </c>
      <c r="C346" s="92">
        <v>40678.229999999996</v>
      </c>
    </row>
    <row r="347" spans="1:3" s="77" customFormat="1" ht="19.5" customHeight="1">
      <c r="A347" s="90">
        <v>213</v>
      </c>
      <c r="B347" s="91" t="s">
        <v>404</v>
      </c>
      <c r="C347" s="92">
        <v>29379.99</v>
      </c>
    </row>
    <row r="348" spans="1:3" s="77" customFormat="1" ht="19.5" customHeight="1">
      <c r="A348" s="90">
        <v>21301</v>
      </c>
      <c r="B348" s="91" t="s">
        <v>405</v>
      </c>
      <c r="C348" s="92">
        <v>11975.62</v>
      </c>
    </row>
    <row r="349" spans="1:3" s="77" customFormat="1" ht="19.5" customHeight="1">
      <c r="A349" s="90">
        <v>2130101</v>
      </c>
      <c r="B349" s="91" t="s">
        <v>101</v>
      </c>
      <c r="C349" s="92">
        <v>1629.14</v>
      </c>
    </row>
    <row r="350" spans="1:3" s="77" customFormat="1" ht="19.5" customHeight="1">
      <c r="A350" s="90">
        <v>2130104</v>
      </c>
      <c r="B350" s="91" t="s">
        <v>105</v>
      </c>
      <c r="C350" s="92">
        <v>1459.06</v>
      </c>
    </row>
    <row r="351" spans="1:3" s="77" customFormat="1" ht="19.5" customHeight="1">
      <c r="A351" s="90">
        <v>2130106</v>
      </c>
      <c r="B351" s="91" t="s">
        <v>406</v>
      </c>
      <c r="C351" s="92">
        <v>465</v>
      </c>
    </row>
    <row r="352" spans="1:3" s="77" customFormat="1" ht="19.5" customHeight="1">
      <c r="A352" s="90">
        <v>2130108</v>
      </c>
      <c r="B352" s="91" t="s">
        <v>407</v>
      </c>
      <c r="C352" s="92">
        <v>664.8</v>
      </c>
    </row>
    <row r="353" spans="1:3" s="77" customFormat="1" ht="19.5" customHeight="1">
      <c r="A353" s="90">
        <v>2130109</v>
      </c>
      <c r="B353" s="91" t="s">
        <v>408</v>
      </c>
      <c r="C353" s="92">
        <v>126</v>
      </c>
    </row>
    <row r="354" spans="1:3" s="77" customFormat="1" ht="19.5" customHeight="1">
      <c r="A354" s="90">
        <v>2130110</v>
      </c>
      <c r="B354" s="91" t="s">
        <v>409</v>
      </c>
      <c r="C354" s="92">
        <v>30</v>
      </c>
    </row>
    <row r="355" spans="1:3" s="77" customFormat="1" ht="19.5" customHeight="1">
      <c r="A355" s="90">
        <v>2130112</v>
      </c>
      <c r="B355" s="91" t="s">
        <v>410</v>
      </c>
      <c r="C355" s="92">
        <v>32</v>
      </c>
    </row>
    <row r="356" spans="1:3" s="77" customFormat="1" ht="19.5" customHeight="1">
      <c r="A356" s="90">
        <v>2130121</v>
      </c>
      <c r="B356" s="91" t="s">
        <v>413</v>
      </c>
      <c r="C356" s="92">
        <v>55.61</v>
      </c>
    </row>
    <row r="357" spans="1:3" s="77" customFormat="1" ht="19.5" customHeight="1">
      <c r="A357" s="90">
        <v>2130122</v>
      </c>
      <c r="B357" s="91" t="s">
        <v>414</v>
      </c>
      <c r="C357" s="92">
        <v>2404</v>
      </c>
    </row>
    <row r="358" spans="1:3" s="77" customFormat="1" ht="19.5" customHeight="1">
      <c r="A358" s="90">
        <v>2130124</v>
      </c>
      <c r="B358" s="91" t="s">
        <v>415</v>
      </c>
      <c r="C358" s="92">
        <v>1776</v>
      </c>
    </row>
    <row r="359" spans="1:3" s="77" customFormat="1" ht="19.5" customHeight="1">
      <c r="A359" s="90">
        <v>2130125</v>
      </c>
      <c r="B359" s="91" t="s">
        <v>416</v>
      </c>
      <c r="C359" s="92">
        <v>370</v>
      </c>
    </row>
    <row r="360" spans="1:3" s="77" customFormat="1" ht="19.5" customHeight="1">
      <c r="A360" s="90">
        <v>2130126</v>
      </c>
      <c r="B360" s="91" t="s">
        <v>417</v>
      </c>
      <c r="C360" s="92">
        <v>230</v>
      </c>
    </row>
    <row r="361" spans="1:3" s="77" customFormat="1" ht="19.5" customHeight="1">
      <c r="A361" s="90">
        <v>2130199</v>
      </c>
      <c r="B361" s="91" t="s">
        <v>422</v>
      </c>
      <c r="C361" s="92">
        <v>2734.01</v>
      </c>
    </row>
    <row r="362" spans="1:3" s="77" customFormat="1" ht="19.5" customHeight="1">
      <c r="A362" s="90">
        <v>21302</v>
      </c>
      <c r="B362" s="91" t="s">
        <v>423</v>
      </c>
      <c r="C362" s="92">
        <v>7456.5</v>
      </c>
    </row>
    <row r="363" spans="1:3" s="77" customFormat="1" ht="19.5" customHeight="1">
      <c r="A363" s="90">
        <v>2130205</v>
      </c>
      <c r="B363" s="91" t="s">
        <v>424</v>
      </c>
      <c r="C363" s="92">
        <v>163.5</v>
      </c>
    </row>
    <row r="364" spans="1:3" s="77" customFormat="1" ht="19.5" customHeight="1">
      <c r="A364" s="90">
        <v>2130206</v>
      </c>
      <c r="B364" s="91" t="s">
        <v>425</v>
      </c>
      <c r="C364" s="92">
        <v>1744</v>
      </c>
    </row>
    <row r="365" spans="1:3" s="77" customFormat="1" ht="19.5" customHeight="1">
      <c r="A365" s="90">
        <v>2130209</v>
      </c>
      <c r="B365" s="91" t="s">
        <v>426</v>
      </c>
      <c r="C365" s="92">
        <v>5452</v>
      </c>
    </row>
    <row r="366" spans="1:3" s="77" customFormat="1" ht="19.5" customHeight="1">
      <c r="A366" s="90">
        <v>2130234</v>
      </c>
      <c r="B366" s="91" t="s">
        <v>428</v>
      </c>
      <c r="C366" s="92">
        <v>97</v>
      </c>
    </row>
    <row r="367" spans="1:3" s="77" customFormat="1" ht="19.5" customHeight="1">
      <c r="A367" s="90">
        <v>21303</v>
      </c>
      <c r="B367" s="91" t="s">
        <v>430</v>
      </c>
      <c r="C367" s="92">
        <v>3891.3799999999997</v>
      </c>
    </row>
    <row r="368" spans="1:3" s="77" customFormat="1" ht="19.5" customHeight="1">
      <c r="A368" s="90">
        <v>2130301</v>
      </c>
      <c r="B368" s="91" t="s">
        <v>101</v>
      </c>
      <c r="C368" s="92">
        <v>896.35</v>
      </c>
    </row>
    <row r="369" spans="1:3" s="77" customFormat="1" ht="19.5" customHeight="1">
      <c r="A369" s="90">
        <v>2130304</v>
      </c>
      <c r="B369" s="91" t="s">
        <v>431</v>
      </c>
      <c r="C369" s="92">
        <v>2338.0699999999997</v>
      </c>
    </row>
    <row r="370" spans="1:3" s="77" customFormat="1" ht="19.5" customHeight="1">
      <c r="A370" s="90">
        <v>2130306</v>
      </c>
      <c r="B370" s="91" t="s">
        <v>433</v>
      </c>
      <c r="C370" s="92">
        <v>10</v>
      </c>
    </row>
    <row r="371" spans="1:3" s="77" customFormat="1" ht="19.5" customHeight="1">
      <c r="A371" s="90">
        <v>2130309</v>
      </c>
      <c r="B371" s="91" t="s">
        <v>434</v>
      </c>
      <c r="C371" s="92">
        <v>48</v>
      </c>
    </row>
    <row r="372" spans="1:3" s="77" customFormat="1" ht="19.5" customHeight="1">
      <c r="A372" s="90">
        <v>2130314</v>
      </c>
      <c r="B372" s="91" t="s">
        <v>436</v>
      </c>
      <c r="C372" s="92">
        <v>496.36</v>
      </c>
    </row>
    <row r="373" spans="1:3" s="77" customFormat="1" ht="19.5" customHeight="1">
      <c r="A373" s="90">
        <v>2130321</v>
      </c>
      <c r="B373" s="91" t="s">
        <v>438</v>
      </c>
      <c r="C373" s="92">
        <v>102.6</v>
      </c>
    </row>
    <row r="374" spans="1:3" s="77" customFormat="1" ht="19.5" customHeight="1">
      <c r="A374" s="90">
        <v>21305</v>
      </c>
      <c r="B374" s="91" t="s">
        <v>442</v>
      </c>
      <c r="C374" s="92">
        <v>1200</v>
      </c>
    </row>
    <row r="375" spans="1:3" s="77" customFormat="1" ht="19.5" customHeight="1">
      <c r="A375" s="90">
        <v>2130599</v>
      </c>
      <c r="B375" s="91" t="s">
        <v>443</v>
      </c>
      <c r="C375" s="92">
        <v>1200</v>
      </c>
    </row>
    <row r="376" spans="1:3" s="77" customFormat="1" ht="19.5" customHeight="1">
      <c r="A376" s="90">
        <v>21307</v>
      </c>
      <c r="B376" s="91" t="s">
        <v>444</v>
      </c>
      <c r="C376" s="92">
        <v>85</v>
      </c>
    </row>
    <row r="377" spans="1:3" s="77" customFormat="1" ht="19.5" customHeight="1">
      <c r="A377" s="90">
        <v>2130799</v>
      </c>
      <c r="B377" s="91" t="s">
        <v>447</v>
      </c>
      <c r="C377" s="92">
        <v>85</v>
      </c>
    </row>
    <row r="378" spans="1:3" s="77" customFormat="1" ht="19.5" customHeight="1">
      <c r="A378" s="90">
        <v>21308</v>
      </c>
      <c r="B378" s="91" t="s">
        <v>448</v>
      </c>
      <c r="C378" s="92">
        <v>1825.9899999999998</v>
      </c>
    </row>
    <row r="379" spans="1:3" s="77" customFormat="1" ht="19.5" customHeight="1">
      <c r="A379" s="90">
        <v>2130803</v>
      </c>
      <c r="B379" s="91" t="s">
        <v>449</v>
      </c>
      <c r="C379" s="92">
        <v>1320.59</v>
      </c>
    </row>
    <row r="380" spans="1:3" s="77" customFormat="1" ht="19.5" customHeight="1">
      <c r="A380" s="90">
        <v>2130804</v>
      </c>
      <c r="B380" s="91" t="s">
        <v>450</v>
      </c>
      <c r="C380" s="92">
        <v>490.4</v>
      </c>
    </row>
    <row r="381" spans="1:3" s="77" customFormat="1" ht="19.5" customHeight="1">
      <c r="A381" s="90">
        <v>2130899</v>
      </c>
      <c r="B381" s="91" t="s">
        <v>451</v>
      </c>
      <c r="C381" s="92">
        <v>15</v>
      </c>
    </row>
    <row r="382" spans="1:3" s="77" customFormat="1" ht="19.5" customHeight="1">
      <c r="A382" s="90">
        <v>21399</v>
      </c>
      <c r="B382" s="91" t="s">
        <v>452</v>
      </c>
      <c r="C382" s="92">
        <v>2945.5</v>
      </c>
    </row>
    <row r="383" spans="1:3" s="77" customFormat="1" ht="19.5" customHeight="1">
      <c r="A383" s="90">
        <v>2139999</v>
      </c>
      <c r="B383" s="91" t="s">
        <v>453</v>
      </c>
      <c r="C383" s="92">
        <v>2945.5</v>
      </c>
    </row>
    <row r="384" spans="1:3" s="77" customFormat="1" ht="19.5" customHeight="1">
      <c r="A384" s="90">
        <v>214</v>
      </c>
      <c r="B384" s="91" t="s">
        <v>455</v>
      </c>
      <c r="C384" s="92">
        <v>27123.69</v>
      </c>
    </row>
    <row r="385" spans="1:3" s="77" customFormat="1" ht="19.5" customHeight="1">
      <c r="A385" s="90">
        <v>21401</v>
      </c>
      <c r="B385" s="91" t="s">
        <v>456</v>
      </c>
      <c r="C385" s="92">
        <v>17953.12</v>
      </c>
    </row>
    <row r="386" spans="1:3" s="77" customFormat="1" ht="19.5" customHeight="1">
      <c r="A386" s="90">
        <v>2140101</v>
      </c>
      <c r="B386" s="91" t="s">
        <v>101</v>
      </c>
      <c r="C386" s="92">
        <v>1211.75</v>
      </c>
    </row>
    <row r="387" spans="1:3" s="77" customFormat="1" ht="19.5" customHeight="1">
      <c r="A387" s="90">
        <v>2140199</v>
      </c>
      <c r="B387" s="91" t="s">
        <v>459</v>
      </c>
      <c r="C387" s="92">
        <v>16741.37</v>
      </c>
    </row>
    <row r="388" spans="1:3" s="77" customFormat="1" ht="19.5" customHeight="1">
      <c r="A388" s="90">
        <v>21403</v>
      </c>
      <c r="B388" s="91" t="s">
        <v>661</v>
      </c>
      <c r="C388" s="92">
        <v>2000</v>
      </c>
    </row>
    <row r="389" spans="1:3" s="77" customFormat="1" ht="19.5" customHeight="1">
      <c r="A389" s="90">
        <v>2140399</v>
      </c>
      <c r="B389" s="91" t="s">
        <v>662</v>
      </c>
      <c r="C389" s="92">
        <v>2000</v>
      </c>
    </row>
    <row r="390" spans="1:3" s="77" customFormat="1" ht="19.5" customHeight="1">
      <c r="A390" s="90">
        <v>21499</v>
      </c>
      <c r="B390" s="91" t="s">
        <v>462</v>
      </c>
      <c r="C390" s="92">
        <v>7170.57</v>
      </c>
    </row>
    <row r="391" spans="1:3" s="77" customFormat="1" ht="19.5" customHeight="1">
      <c r="A391" s="90">
        <v>2149999</v>
      </c>
      <c r="B391" s="91" t="s">
        <v>463</v>
      </c>
      <c r="C391" s="92">
        <v>7170.57</v>
      </c>
    </row>
    <row r="392" spans="1:3" s="77" customFormat="1" ht="19.5" customHeight="1">
      <c r="A392" s="90">
        <v>215</v>
      </c>
      <c r="B392" s="91" t="s">
        <v>465</v>
      </c>
      <c r="C392" s="92">
        <v>13881.77</v>
      </c>
    </row>
    <row r="393" spans="1:3" s="77" customFormat="1" ht="19.5" customHeight="1">
      <c r="A393" s="90">
        <v>21505</v>
      </c>
      <c r="B393" s="91" t="s">
        <v>470</v>
      </c>
      <c r="C393" s="92">
        <v>893.8200000000002</v>
      </c>
    </row>
    <row r="394" spans="1:3" s="77" customFormat="1" ht="19.5" customHeight="1">
      <c r="A394" s="90">
        <v>2150501</v>
      </c>
      <c r="B394" s="91" t="s">
        <v>101</v>
      </c>
      <c r="C394" s="92">
        <v>370.41</v>
      </c>
    </row>
    <row r="395" spans="1:3" s="77" customFormat="1" ht="19.5" customHeight="1">
      <c r="A395" s="90">
        <v>2150502</v>
      </c>
      <c r="B395" s="91" t="s">
        <v>102</v>
      </c>
      <c r="C395" s="92">
        <v>203</v>
      </c>
    </row>
    <row r="396" spans="1:3" s="77" customFormat="1" ht="19.5" customHeight="1">
      <c r="A396" s="90">
        <v>2150599</v>
      </c>
      <c r="B396" s="91" t="s">
        <v>471</v>
      </c>
      <c r="C396" s="92">
        <v>320.41</v>
      </c>
    </row>
    <row r="397" spans="1:3" s="77" customFormat="1" ht="19.5" customHeight="1">
      <c r="A397" s="90">
        <v>21507</v>
      </c>
      <c r="B397" s="91" t="s">
        <v>663</v>
      </c>
      <c r="C397" s="92">
        <v>212.63</v>
      </c>
    </row>
    <row r="398" spans="1:3" s="77" customFormat="1" ht="19.5" customHeight="1">
      <c r="A398" s="90">
        <v>2150799</v>
      </c>
      <c r="B398" s="91" t="s">
        <v>664</v>
      </c>
      <c r="C398" s="92">
        <v>212.63</v>
      </c>
    </row>
    <row r="399" spans="1:3" s="77" customFormat="1" ht="19.5" customHeight="1">
      <c r="A399" s="90">
        <v>21508</v>
      </c>
      <c r="B399" s="91" t="s">
        <v>472</v>
      </c>
      <c r="C399" s="92">
        <v>5849.32</v>
      </c>
    </row>
    <row r="400" spans="1:3" s="77" customFormat="1" ht="19.5" customHeight="1">
      <c r="A400" s="90">
        <v>2150805</v>
      </c>
      <c r="B400" s="91" t="s">
        <v>473</v>
      </c>
      <c r="C400" s="92">
        <v>5560</v>
      </c>
    </row>
    <row r="401" spans="1:3" s="77" customFormat="1" ht="19.5" customHeight="1">
      <c r="A401" s="90">
        <v>2150899</v>
      </c>
      <c r="B401" s="91" t="s">
        <v>474</v>
      </c>
      <c r="C401" s="92">
        <v>289.3199999999997</v>
      </c>
    </row>
    <row r="402" spans="1:3" s="77" customFormat="1" ht="19.5" customHeight="1">
      <c r="A402" s="90">
        <v>21599</v>
      </c>
      <c r="B402" s="91" t="s">
        <v>475</v>
      </c>
      <c r="C402" s="92">
        <v>6926</v>
      </c>
    </row>
    <row r="403" spans="1:3" s="77" customFormat="1" ht="19.5" customHeight="1">
      <c r="A403" s="90">
        <v>2159999</v>
      </c>
      <c r="B403" s="91" t="s">
        <v>477</v>
      </c>
      <c r="C403" s="92">
        <v>6926</v>
      </c>
    </row>
    <row r="404" spans="1:3" s="77" customFormat="1" ht="19.5" customHeight="1">
      <c r="A404" s="90">
        <v>216</v>
      </c>
      <c r="B404" s="91" t="s">
        <v>479</v>
      </c>
      <c r="C404" s="92">
        <v>43675.99</v>
      </c>
    </row>
    <row r="405" spans="1:3" s="77" customFormat="1" ht="19.5" customHeight="1">
      <c r="A405" s="90">
        <v>21602</v>
      </c>
      <c r="B405" s="91" t="s">
        <v>480</v>
      </c>
      <c r="C405" s="92">
        <v>22475.99</v>
      </c>
    </row>
    <row r="406" spans="1:3" s="77" customFormat="1" ht="19.5" customHeight="1">
      <c r="A406" s="90">
        <v>2160201</v>
      </c>
      <c r="B406" s="91" t="s">
        <v>101</v>
      </c>
      <c r="C406" s="92">
        <v>175.99</v>
      </c>
    </row>
    <row r="407" spans="1:3" s="77" customFormat="1" ht="19.5" customHeight="1">
      <c r="A407" s="90">
        <v>2160299</v>
      </c>
      <c r="B407" s="91" t="s">
        <v>481</v>
      </c>
      <c r="C407" s="92">
        <v>22300</v>
      </c>
    </row>
    <row r="408" spans="1:3" s="77" customFormat="1" ht="19.5" customHeight="1">
      <c r="A408" s="90">
        <v>21699</v>
      </c>
      <c r="B408" s="91" t="s">
        <v>484</v>
      </c>
      <c r="C408" s="92">
        <v>21200</v>
      </c>
    </row>
    <row r="409" spans="1:3" s="78" customFormat="1" ht="19.5" customHeight="1">
      <c r="A409" s="93">
        <v>2169999</v>
      </c>
      <c r="B409" s="47" t="s">
        <v>485</v>
      </c>
      <c r="C409" s="94">
        <v>21200</v>
      </c>
    </row>
    <row r="410" spans="1:3" s="78" customFormat="1" ht="19.5" customHeight="1">
      <c r="A410" s="93">
        <v>217</v>
      </c>
      <c r="B410" s="47" t="s">
        <v>487</v>
      </c>
      <c r="C410" s="94">
        <v>4001.82</v>
      </c>
    </row>
    <row r="411" spans="1:3" s="77" customFormat="1" ht="19.5" customHeight="1">
      <c r="A411" s="90">
        <v>21703</v>
      </c>
      <c r="B411" s="91" t="s">
        <v>488</v>
      </c>
      <c r="C411" s="92">
        <v>2850</v>
      </c>
    </row>
    <row r="412" spans="1:3" s="77" customFormat="1" ht="19.5" customHeight="1">
      <c r="A412" s="90">
        <v>2170399</v>
      </c>
      <c r="B412" s="91" t="s">
        <v>491</v>
      </c>
      <c r="C412" s="92">
        <v>2850</v>
      </c>
    </row>
    <row r="413" spans="1:3" s="77" customFormat="1" ht="19.5" customHeight="1">
      <c r="A413" s="90">
        <v>21799</v>
      </c>
      <c r="B413" s="91" t="s">
        <v>665</v>
      </c>
      <c r="C413" s="92">
        <v>1151.82</v>
      </c>
    </row>
    <row r="414" spans="1:3" s="77" customFormat="1" ht="19.5" customHeight="1">
      <c r="A414" s="90">
        <v>2179999</v>
      </c>
      <c r="B414" s="91" t="s">
        <v>666</v>
      </c>
      <c r="C414" s="92">
        <v>1151.82</v>
      </c>
    </row>
    <row r="415" spans="1:3" s="77" customFormat="1" ht="19.5" customHeight="1">
      <c r="A415" s="90">
        <v>219</v>
      </c>
      <c r="B415" s="91" t="s">
        <v>493</v>
      </c>
      <c r="C415" s="92">
        <v>3300</v>
      </c>
    </row>
    <row r="416" spans="1:3" s="77" customFormat="1" ht="19.5" customHeight="1">
      <c r="A416" s="90">
        <v>21999</v>
      </c>
      <c r="B416" s="91" t="s">
        <v>494</v>
      </c>
      <c r="C416" s="92">
        <v>3300</v>
      </c>
    </row>
    <row r="417" spans="1:3" s="77" customFormat="1" ht="19.5" customHeight="1">
      <c r="A417" s="90">
        <v>220</v>
      </c>
      <c r="B417" s="91" t="s">
        <v>496</v>
      </c>
      <c r="C417" s="92">
        <v>9831.23</v>
      </c>
    </row>
    <row r="418" spans="1:3" s="77" customFormat="1" ht="19.5" customHeight="1">
      <c r="A418" s="90">
        <v>22001</v>
      </c>
      <c r="B418" s="91" t="s">
        <v>497</v>
      </c>
      <c r="C418" s="92">
        <v>9191.08</v>
      </c>
    </row>
    <row r="419" spans="1:3" s="77" customFormat="1" ht="19.5" customHeight="1">
      <c r="A419" s="90">
        <v>2200101</v>
      </c>
      <c r="B419" s="91" t="s">
        <v>101</v>
      </c>
      <c r="C419" s="92">
        <v>3326.85</v>
      </c>
    </row>
    <row r="420" spans="1:3" s="77" customFormat="1" ht="19.5" customHeight="1">
      <c r="A420" s="90">
        <v>2200102</v>
      </c>
      <c r="B420" s="91" t="s">
        <v>102</v>
      </c>
      <c r="C420" s="92">
        <v>885.47</v>
      </c>
    </row>
    <row r="421" spans="1:3" s="77" customFormat="1" ht="19.5" customHeight="1">
      <c r="A421" s="90">
        <v>2200104</v>
      </c>
      <c r="B421" s="91" t="s">
        <v>498</v>
      </c>
      <c r="C421" s="92">
        <v>908</v>
      </c>
    </row>
    <row r="422" spans="1:3" s="77" customFormat="1" ht="19.5" customHeight="1">
      <c r="A422" s="90">
        <v>2200106</v>
      </c>
      <c r="B422" s="91" t="s">
        <v>499</v>
      </c>
      <c r="C422" s="92">
        <v>250</v>
      </c>
    </row>
    <row r="423" spans="1:3" s="77" customFormat="1" ht="19.5" customHeight="1">
      <c r="A423" s="90">
        <v>2200107</v>
      </c>
      <c r="B423" s="91" t="s">
        <v>500</v>
      </c>
      <c r="C423" s="92">
        <v>527</v>
      </c>
    </row>
    <row r="424" spans="1:3" s="77" customFormat="1" ht="19.5" customHeight="1">
      <c r="A424" s="90">
        <v>2200109</v>
      </c>
      <c r="B424" s="91" t="s">
        <v>501</v>
      </c>
      <c r="C424" s="92">
        <v>1365</v>
      </c>
    </row>
    <row r="425" spans="1:3" s="77" customFormat="1" ht="19.5" customHeight="1">
      <c r="A425" s="90">
        <v>2200114</v>
      </c>
      <c r="B425" s="91" t="s">
        <v>502</v>
      </c>
      <c r="C425" s="92">
        <v>200</v>
      </c>
    </row>
    <row r="426" spans="1:3" s="77" customFormat="1" ht="19.5" customHeight="1">
      <c r="A426" s="90">
        <v>2200129</v>
      </c>
      <c r="B426" s="91" t="s">
        <v>503</v>
      </c>
      <c r="C426" s="92">
        <v>32</v>
      </c>
    </row>
    <row r="427" spans="1:3" s="77" customFormat="1" ht="19.5" customHeight="1">
      <c r="A427" s="90">
        <v>2200150</v>
      </c>
      <c r="B427" s="91" t="s">
        <v>105</v>
      </c>
      <c r="C427" s="92">
        <v>1696.76</v>
      </c>
    </row>
    <row r="428" spans="1:3" s="77" customFormat="1" ht="19.5" customHeight="1">
      <c r="A428" s="90">
        <v>22005</v>
      </c>
      <c r="B428" s="91" t="s">
        <v>504</v>
      </c>
      <c r="C428" s="92">
        <v>630.15</v>
      </c>
    </row>
    <row r="429" spans="1:3" s="77" customFormat="1" ht="19.5" customHeight="1">
      <c r="A429" s="90">
        <v>2200501</v>
      </c>
      <c r="B429" s="91" t="s">
        <v>101</v>
      </c>
      <c r="C429" s="92">
        <v>125.39</v>
      </c>
    </row>
    <row r="430" spans="1:3" s="77" customFormat="1" ht="19.5" customHeight="1">
      <c r="A430" s="90">
        <v>2200504</v>
      </c>
      <c r="B430" s="91" t="s">
        <v>505</v>
      </c>
      <c r="C430" s="92">
        <v>271</v>
      </c>
    </row>
    <row r="431" spans="1:3" s="77" customFormat="1" ht="19.5" customHeight="1">
      <c r="A431" s="90">
        <v>2200509</v>
      </c>
      <c r="B431" s="91" t="s">
        <v>506</v>
      </c>
      <c r="C431" s="92">
        <v>168.6</v>
      </c>
    </row>
    <row r="432" spans="1:3" s="77" customFormat="1" ht="19.5" customHeight="1">
      <c r="A432" s="90">
        <v>2200599</v>
      </c>
      <c r="B432" s="91" t="s">
        <v>508</v>
      </c>
      <c r="C432" s="92">
        <v>65.16</v>
      </c>
    </row>
    <row r="433" spans="1:3" s="77" customFormat="1" ht="19.5" customHeight="1">
      <c r="A433" s="90">
        <v>22099</v>
      </c>
      <c r="B433" s="91" t="s">
        <v>509</v>
      </c>
      <c r="C433" s="92">
        <v>10</v>
      </c>
    </row>
    <row r="434" spans="1:3" s="77" customFormat="1" ht="19.5" customHeight="1">
      <c r="A434" s="90">
        <v>2209999</v>
      </c>
      <c r="B434" s="91" t="s">
        <v>510</v>
      </c>
      <c r="C434" s="92">
        <v>10</v>
      </c>
    </row>
    <row r="435" spans="1:3" s="77" customFormat="1" ht="19.5" customHeight="1">
      <c r="A435" s="90">
        <v>221</v>
      </c>
      <c r="B435" s="91" t="s">
        <v>512</v>
      </c>
      <c r="C435" s="92">
        <v>39625.31</v>
      </c>
    </row>
    <row r="436" spans="1:3" s="77" customFormat="1" ht="19.5" customHeight="1">
      <c r="A436" s="90">
        <v>22101</v>
      </c>
      <c r="B436" s="91" t="s">
        <v>513</v>
      </c>
      <c r="C436" s="92">
        <v>3892.81</v>
      </c>
    </row>
    <row r="437" spans="1:3" s="77" customFormat="1" ht="19.5" customHeight="1">
      <c r="A437" s="90">
        <v>2210107</v>
      </c>
      <c r="B437" s="91" t="s">
        <v>516</v>
      </c>
      <c r="C437" s="92">
        <v>1661.1</v>
      </c>
    </row>
    <row r="438" spans="1:3" s="77" customFormat="1" ht="19.5" customHeight="1">
      <c r="A438" s="90">
        <v>2210108</v>
      </c>
      <c r="B438" s="91" t="s">
        <v>517</v>
      </c>
      <c r="C438" s="92">
        <v>211.70999999999998</v>
      </c>
    </row>
    <row r="439" spans="1:3" s="77" customFormat="1" ht="19.5" customHeight="1">
      <c r="A439" s="90">
        <v>2210199</v>
      </c>
      <c r="B439" s="91" t="s">
        <v>667</v>
      </c>
      <c r="C439" s="92">
        <v>2020</v>
      </c>
    </row>
    <row r="440" spans="1:3" s="77" customFormat="1" ht="19.5" customHeight="1">
      <c r="A440" s="95">
        <v>22102</v>
      </c>
      <c r="B440" s="96" t="s">
        <v>519</v>
      </c>
      <c r="C440" s="97">
        <v>35732.5</v>
      </c>
    </row>
    <row r="441" spans="1:3" s="77" customFormat="1" ht="19.5" customHeight="1">
      <c r="A441" s="95">
        <v>2210201</v>
      </c>
      <c r="B441" s="96" t="s">
        <v>520</v>
      </c>
      <c r="C441" s="97">
        <v>34950.75</v>
      </c>
    </row>
    <row r="442" spans="1:3" s="77" customFormat="1" ht="19.5" customHeight="1">
      <c r="A442" s="95">
        <v>2210202</v>
      </c>
      <c r="B442" s="96" t="s">
        <v>521</v>
      </c>
      <c r="C442" s="97">
        <v>781.75</v>
      </c>
    </row>
    <row r="443" spans="1:3" s="77" customFormat="1" ht="19.5" customHeight="1">
      <c r="A443" s="95">
        <v>222</v>
      </c>
      <c r="B443" s="96" t="s">
        <v>523</v>
      </c>
      <c r="C443" s="97">
        <v>1210</v>
      </c>
    </row>
    <row r="444" spans="1:3" s="77" customFormat="1" ht="19.5" customHeight="1">
      <c r="A444" s="95">
        <v>22201</v>
      </c>
      <c r="B444" s="96" t="s">
        <v>524</v>
      </c>
      <c r="C444" s="97">
        <v>500</v>
      </c>
    </row>
    <row r="445" spans="1:3" s="77" customFormat="1" ht="19.5" customHeight="1">
      <c r="A445" s="95">
        <v>2220199</v>
      </c>
      <c r="B445" s="96" t="s">
        <v>525</v>
      </c>
      <c r="C445" s="97">
        <v>500</v>
      </c>
    </row>
    <row r="446" spans="1:3" s="77" customFormat="1" ht="19.5" customHeight="1">
      <c r="A446" s="95">
        <v>22204</v>
      </c>
      <c r="B446" s="96" t="s">
        <v>526</v>
      </c>
      <c r="C446" s="97">
        <v>700</v>
      </c>
    </row>
    <row r="447" spans="1:3" s="77" customFormat="1" ht="19.5" customHeight="1">
      <c r="A447" s="95">
        <v>2220499</v>
      </c>
      <c r="B447" s="96" t="s">
        <v>668</v>
      </c>
      <c r="C447" s="97">
        <v>700</v>
      </c>
    </row>
    <row r="448" spans="1:3" s="77" customFormat="1" ht="19.5" customHeight="1">
      <c r="A448" s="95">
        <v>22205</v>
      </c>
      <c r="B448" s="96" t="s">
        <v>529</v>
      </c>
      <c r="C448" s="97">
        <v>10</v>
      </c>
    </row>
    <row r="449" spans="1:3" s="77" customFormat="1" ht="19.5" customHeight="1">
      <c r="A449" s="95">
        <v>2220509</v>
      </c>
      <c r="B449" s="96" t="s">
        <v>530</v>
      </c>
      <c r="C449" s="97">
        <v>10</v>
      </c>
    </row>
    <row r="450" spans="1:3" s="77" customFormat="1" ht="19.5" customHeight="1">
      <c r="A450" s="95">
        <v>224</v>
      </c>
      <c r="B450" s="96" t="s">
        <v>532</v>
      </c>
      <c r="C450" s="97">
        <v>6721</v>
      </c>
    </row>
    <row r="451" spans="1:3" s="77" customFormat="1" ht="19.5" customHeight="1">
      <c r="A451" s="95">
        <v>22401</v>
      </c>
      <c r="B451" s="96" t="s">
        <v>533</v>
      </c>
      <c r="C451" s="97">
        <v>3390.52</v>
      </c>
    </row>
    <row r="452" spans="1:3" s="77" customFormat="1" ht="19.5" customHeight="1">
      <c r="A452" s="95">
        <v>2240101</v>
      </c>
      <c r="B452" s="96" t="s">
        <v>101</v>
      </c>
      <c r="C452" s="97">
        <v>1597.24</v>
      </c>
    </row>
    <row r="453" spans="1:3" s="77" customFormat="1" ht="19.5" customHeight="1">
      <c r="A453" s="95">
        <v>2240102</v>
      </c>
      <c r="B453" s="96" t="s">
        <v>102</v>
      </c>
      <c r="C453" s="97">
        <v>1257.04</v>
      </c>
    </row>
    <row r="454" spans="1:3" s="77" customFormat="1" ht="19.5" customHeight="1">
      <c r="A454" s="95">
        <v>2240150</v>
      </c>
      <c r="B454" s="96" t="s">
        <v>105</v>
      </c>
      <c r="C454" s="97">
        <v>164.82</v>
      </c>
    </row>
    <row r="455" spans="1:3" s="77" customFormat="1" ht="19.5" customHeight="1">
      <c r="A455" s="95">
        <v>2240199</v>
      </c>
      <c r="B455" s="96" t="s">
        <v>536</v>
      </c>
      <c r="C455" s="97">
        <v>371.42</v>
      </c>
    </row>
    <row r="456" spans="1:3" s="77" customFormat="1" ht="19.5" customHeight="1">
      <c r="A456" s="95">
        <v>22402</v>
      </c>
      <c r="B456" s="96" t="s">
        <v>537</v>
      </c>
      <c r="C456" s="97">
        <v>3136.32</v>
      </c>
    </row>
    <row r="457" spans="1:3" s="77" customFormat="1" ht="19.5" customHeight="1">
      <c r="A457" s="95">
        <v>2240201</v>
      </c>
      <c r="B457" s="96" t="s">
        <v>101</v>
      </c>
      <c r="C457" s="97">
        <v>692</v>
      </c>
    </row>
    <row r="458" spans="1:3" s="77" customFormat="1" ht="19.5" customHeight="1">
      <c r="A458" s="95">
        <v>2240204</v>
      </c>
      <c r="B458" s="96" t="s">
        <v>538</v>
      </c>
      <c r="C458" s="97">
        <v>2444.32</v>
      </c>
    </row>
    <row r="459" spans="1:3" s="77" customFormat="1" ht="19.5" customHeight="1">
      <c r="A459" s="95">
        <v>22407</v>
      </c>
      <c r="B459" s="96" t="s">
        <v>540</v>
      </c>
      <c r="C459" s="97">
        <v>194.20000000000005</v>
      </c>
    </row>
    <row r="460" spans="1:3" s="77" customFormat="1" ht="19.5" customHeight="1">
      <c r="A460" s="95">
        <v>2240799</v>
      </c>
      <c r="B460" s="96" t="s">
        <v>543</v>
      </c>
      <c r="C460" s="97">
        <v>194.20000000000005</v>
      </c>
    </row>
    <row r="461" spans="1:3" s="77" customFormat="1" ht="19.5" customHeight="1">
      <c r="A461" s="95">
        <v>227</v>
      </c>
      <c r="B461" s="96" t="s">
        <v>669</v>
      </c>
      <c r="C461" s="97">
        <v>20000</v>
      </c>
    </row>
    <row r="462" spans="1:3" s="77" customFormat="1" ht="19.5" customHeight="1">
      <c r="A462" s="95">
        <v>229</v>
      </c>
      <c r="B462" s="96" t="s">
        <v>545</v>
      </c>
      <c r="C462" s="97">
        <v>27825</v>
      </c>
    </row>
    <row r="463" spans="1:3" s="77" customFormat="1" ht="19.5" customHeight="1">
      <c r="A463" s="95">
        <v>22902</v>
      </c>
      <c r="B463" s="96" t="s">
        <v>670</v>
      </c>
      <c r="C463" s="97">
        <v>27775</v>
      </c>
    </row>
    <row r="464" spans="1:3" s="77" customFormat="1" ht="19.5" customHeight="1">
      <c r="A464" s="95">
        <v>2290201</v>
      </c>
      <c r="B464" s="96" t="s">
        <v>671</v>
      </c>
      <c r="C464" s="97">
        <v>27775</v>
      </c>
    </row>
    <row r="465" spans="1:3" s="77" customFormat="1" ht="19.5" customHeight="1">
      <c r="A465" s="95">
        <v>22999</v>
      </c>
      <c r="B465" s="96" t="s">
        <v>494</v>
      </c>
      <c r="C465" s="97">
        <v>50</v>
      </c>
    </row>
    <row r="466" spans="1:3" s="77" customFormat="1" ht="19.5" customHeight="1">
      <c r="A466" s="95">
        <v>2299999</v>
      </c>
      <c r="B466" s="96" t="s">
        <v>546</v>
      </c>
      <c r="C466" s="97">
        <v>50</v>
      </c>
    </row>
    <row r="467" spans="1:3" s="77" customFormat="1" ht="19.5" customHeight="1">
      <c r="A467" s="95">
        <v>232</v>
      </c>
      <c r="B467" s="96" t="s">
        <v>548</v>
      </c>
      <c r="C467" s="97">
        <v>20990</v>
      </c>
    </row>
    <row r="468" spans="1:3" s="77" customFormat="1" ht="19.5" customHeight="1">
      <c r="A468" s="95">
        <v>23203</v>
      </c>
      <c r="B468" s="96" t="s">
        <v>549</v>
      </c>
      <c r="C468" s="97">
        <v>20990</v>
      </c>
    </row>
    <row r="469" spans="1:3" s="77" customFormat="1" ht="19.5" customHeight="1">
      <c r="A469" s="95">
        <v>2320301</v>
      </c>
      <c r="B469" s="96" t="s">
        <v>550</v>
      </c>
      <c r="C469" s="97">
        <v>20990</v>
      </c>
    </row>
    <row r="470" spans="1:3" s="77" customFormat="1" ht="19.5" customHeight="1">
      <c r="A470" s="95">
        <v>233</v>
      </c>
      <c r="B470" s="96" t="s">
        <v>552</v>
      </c>
      <c r="C470" s="97">
        <v>10</v>
      </c>
    </row>
    <row r="471" spans="1:3" s="77" customFormat="1" ht="19.5" customHeight="1">
      <c r="A471" s="95">
        <v>23303</v>
      </c>
      <c r="B471" s="96" t="s">
        <v>553</v>
      </c>
      <c r="C471" s="97">
        <v>10</v>
      </c>
    </row>
    <row r="472" spans="1:3" s="77" customFormat="1" ht="19.5" customHeight="1">
      <c r="A472" s="95"/>
      <c r="B472" s="96" t="s">
        <v>672</v>
      </c>
      <c r="C472" s="97">
        <v>74492</v>
      </c>
    </row>
  </sheetData>
  <sheetProtection/>
  <autoFilter ref="A5:D472"/>
  <mergeCells count="3">
    <mergeCell ref="A2:C2"/>
    <mergeCell ref="A3:C3"/>
    <mergeCell ref="A6:B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4000000059604645"/>
  </sheetPr>
  <dimension ref="A1:D95"/>
  <sheetViews>
    <sheetView zoomScaleSheetLayoutView="100" workbookViewId="0" topLeftCell="A1">
      <selection activeCell="D17" sqref="D17"/>
    </sheetView>
  </sheetViews>
  <sheetFormatPr defaultColWidth="9.00390625" defaultRowHeight="13.5" customHeight="1"/>
  <cols>
    <col min="1" max="1" width="7.875" style="65" customWidth="1"/>
    <col min="2" max="2" width="20.00390625" style="65" customWidth="1"/>
    <col min="3" max="4" width="28.75390625" style="65" customWidth="1"/>
    <col min="5" max="16384" width="9.00390625" style="65" customWidth="1"/>
  </cols>
  <sheetData>
    <row r="1" ht="13.5">
      <c r="A1" s="2" t="s">
        <v>675</v>
      </c>
    </row>
    <row r="2" spans="1:4" ht="30" customHeight="1">
      <c r="A2" s="66" t="s">
        <v>676</v>
      </c>
      <c r="B2" s="66"/>
      <c r="C2" s="66"/>
      <c r="D2" s="66"/>
    </row>
    <row r="3" spans="1:3" ht="19.5" customHeight="1">
      <c r="A3" s="67"/>
      <c r="B3" s="67"/>
      <c r="C3" s="67"/>
    </row>
    <row r="4" spans="3:4" ht="19.5" customHeight="1">
      <c r="C4" s="68"/>
      <c r="D4" s="69" t="s">
        <v>90</v>
      </c>
    </row>
    <row r="5" spans="1:4" s="64" customFormat="1" ht="19.5" customHeight="1">
      <c r="A5" s="70" t="s">
        <v>91</v>
      </c>
      <c r="B5" s="70" t="s">
        <v>677</v>
      </c>
      <c r="C5" s="70" t="s">
        <v>561</v>
      </c>
      <c r="D5" s="70" t="s">
        <v>678</v>
      </c>
    </row>
    <row r="6" spans="1:4" s="64" customFormat="1" ht="19.5" customHeight="1">
      <c r="A6" s="71"/>
      <c r="B6" s="70" t="s">
        <v>85</v>
      </c>
      <c r="C6" s="71"/>
      <c r="D6" s="72">
        <v>390195.79</v>
      </c>
    </row>
    <row r="7" spans="1:4" s="64" customFormat="1" ht="19.5" customHeight="1">
      <c r="A7" s="73" t="s">
        <v>98</v>
      </c>
      <c r="B7" s="74" t="s">
        <v>679</v>
      </c>
      <c r="C7" s="74" t="s">
        <v>680</v>
      </c>
      <c r="D7" s="75">
        <v>346392.44</v>
      </c>
    </row>
    <row r="8" spans="1:4" s="64" customFormat="1" ht="19.5" customHeight="1">
      <c r="A8" s="73"/>
      <c r="B8" s="76" t="s">
        <v>681</v>
      </c>
      <c r="C8" s="76" t="s">
        <v>682</v>
      </c>
      <c r="D8" s="75">
        <v>40597.32</v>
      </c>
    </row>
    <row r="9" spans="1:4" s="64" customFormat="1" ht="19.5" customHeight="1">
      <c r="A9" s="73"/>
      <c r="B9" s="76" t="s">
        <v>683</v>
      </c>
      <c r="C9" s="76" t="s">
        <v>684</v>
      </c>
      <c r="D9" s="75">
        <v>38524.19</v>
      </c>
    </row>
    <row r="10" spans="1:4" s="64" customFormat="1" ht="19.5" customHeight="1">
      <c r="A10" s="73"/>
      <c r="B10" s="76" t="s">
        <v>685</v>
      </c>
      <c r="C10" s="76" t="s">
        <v>686</v>
      </c>
      <c r="D10" s="75">
        <v>242.49</v>
      </c>
    </row>
    <row r="11" spans="1:4" s="64" customFormat="1" ht="19.5" customHeight="1">
      <c r="A11" s="73"/>
      <c r="B11" s="76" t="s">
        <v>687</v>
      </c>
      <c r="C11" s="76" t="s">
        <v>688</v>
      </c>
      <c r="D11" s="75">
        <v>1318.93</v>
      </c>
    </row>
    <row r="12" spans="1:4" s="64" customFormat="1" ht="19.5" customHeight="1">
      <c r="A12" s="73"/>
      <c r="B12" s="76" t="s">
        <v>689</v>
      </c>
      <c r="C12" s="76" t="s">
        <v>690</v>
      </c>
      <c r="D12" s="75">
        <v>125.74</v>
      </c>
    </row>
    <row r="13" spans="1:4" s="64" customFormat="1" ht="19.5" customHeight="1">
      <c r="A13" s="73"/>
      <c r="B13" s="76" t="s">
        <v>691</v>
      </c>
      <c r="C13" s="76" t="s">
        <v>692</v>
      </c>
      <c r="D13" s="75">
        <v>19278.17</v>
      </c>
    </row>
    <row r="14" spans="1:4" s="64" customFormat="1" ht="19.5" customHeight="1">
      <c r="A14" s="73"/>
      <c r="B14" s="76" t="s">
        <v>693</v>
      </c>
      <c r="C14" s="76" t="s">
        <v>694</v>
      </c>
      <c r="D14" s="75">
        <v>12445.16</v>
      </c>
    </row>
    <row r="15" spans="1:4" ht="19.5" customHeight="1">
      <c r="A15" s="73"/>
      <c r="B15" s="76" t="s">
        <v>695</v>
      </c>
      <c r="C15" s="76" t="s">
        <v>521</v>
      </c>
      <c r="D15" s="75">
        <v>864.3</v>
      </c>
    </row>
    <row r="16" spans="1:4" ht="19.5" customHeight="1">
      <c r="A16" s="73"/>
      <c r="B16" s="76" t="s">
        <v>696</v>
      </c>
      <c r="C16" s="76" t="s">
        <v>697</v>
      </c>
      <c r="D16" s="75">
        <v>79</v>
      </c>
    </row>
    <row r="17" spans="1:4" ht="19.5" customHeight="1">
      <c r="A17" s="73"/>
      <c r="B17" s="76" t="s">
        <v>698</v>
      </c>
      <c r="C17" s="76" t="s">
        <v>699</v>
      </c>
      <c r="D17" s="75">
        <v>5.96</v>
      </c>
    </row>
    <row r="18" spans="1:4" ht="19.5" customHeight="1">
      <c r="A18" s="73"/>
      <c r="B18" s="76" t="s">
        <v>700</v>
      </c>
      <c r="C18" s="76" t="s">
        <v>701</v>
      </c>
      <c r="D18" s="75">
        <v>99.87</v>
      </c>
    </row>
    <row r="19" spans="1:4" ht="19.5" customHeight="1">
      <c r="A19" s="73"/>
      <c r="B19" s="76" t="s">
        <v>702</v>
      </c>
      <c r="C19" s="76" t="s">
        <v>703</v>
      </c>
      <c r="D19" s="75">
        <v>4064.57</v>
      </c>
    </row>
    <row r="20" spans="1:4" ht="19.5" customHeight="1">
      <c r="A20" s="73"/>
      <c r="B20" s="76" t="s">
        <v>704</v>
      </c>
      <c r="C20" s="76" t="s">
        <v>705</v>
      </c>
      <c r="D20" s="75">
        <v>67396.63</v>
      </c>
    </row>
    <row r="21" spans="1:4" ht="19.5" customHeight="1">
      <c r="A21" s="73"/>
      <c r="B21" s="76" t="s">
        <v>706</v>
      </c>
      <c r="C21" s="76" t="s">
        <v>707</v>
      </c>
      <c r="D21" s="75">
        <v>4813.41</v>
      </c>
    </row>
    <row r="22" spans="1:4" ht="19.5" customHeight="1">
      <c r="A22" s="73"/>
      <c r="B22" s="76" t="s">
        <v>708</v>
      </c>
      <c r="C22" s="76" t="s">
        <v>709</v>
      </c>
      <c r="D22" s="75">
        <v>27589.29</v>
      </c>
    </row>
    <row r="23" spans="1:4" ht="19.5" customHeight="1">
      <c r="A23" s="73"/>
      <c r="B23" s="76" t="s">
        <v>710</v>
      </c>
      <c r="C23" s="76" t="s">
        <v>711</v>
      </c>
      <c r="D23" s="75">
        <v>939.32</v>
      </c>
    </row>
    <row r="24" spans="1:4" ht="19.5" customHeight="1">
      <c r="A24" s="73"/>
      <c r="B24" s="76" t="s">
        <v>712</v>
      </c>
      <c r="C24" s="76" t="s">
        <v>713</v>
      </c>
      <c r="D24" s="75">
        <v>17149.44</v>
      </c>
    </row>
    <row r="25" spans="1:4" ht="19.5" customHeight="1">
      <c r="A25" s="73"/>
      <c r="B25" s="76" t="s">
        <v>714</v>
      </c>
      <c r="C25" s="76" t="s">
        <v>715</v>
      </c>
      <c r="D25" s="75">
        <v>16905.17</v>
      </c>
    </row>
    <row r="26" spans="1:4" ht="19.5" customHeight="1">
      <c r="A26" s="73"/>
      <c r="B26" s="76" t="s">
        <v>716</v>
      </c>
      <c r="C26" s="76" t="s">
        <v>717</v>
      </c>
      <c r="D26" s="75">
        <v>43723.34</v>
      </c>
    </row>
    <row r="27" spans="1:4" ht="19.5" customHeight="1">
      <c r="A27" s="73"/>
      <c r="B27" s="76" t="s">
        <v>718</v>
      </c>
      <c r="C27" s="76" t="s">
        <v>719</v>
      </c>
      <c r="D27" s="75">
        <v>21933.08</v>
      </c>
    </row>
    <row r="28" spans="1:4" ht="19.5" customHeight="1">
      <c r="A28" s="73"/>
      <c r="B28" s="76" t="s">
        <v>720</v>
      </c>
      <c r="C28" s="76" t="s">
        <v>721</v>
      </c>
      <c r="D28" s="75">
        <v>21790.26</v>
      </c>
    </row>
    <row r="29" spans="1:4" ht="19.5" customHeight="1">
      <c r="A29" s="73"/>
      <c r="B29" s="76" t="s">
        <v>722</v>
      </c>
      <c r="C29" s="76" t="s">
        <v>723</v>
      </c>
      <c r="D29" s="75">
        <v>19479.67</v>
      </c>
    </row>
    <row r="30" spans="1:4" ht="19.5" customHeight="1">
      <c r="A30" s="73"/>
      <c r="B30" s="76" t="s">
        <v>724</v>
      </c>
      <c r="C30" s="76" t="s">
        <v>725</v>
      </c>
      <c r="D30" s="75">
        <v>9752.55</v>
      </c>
    </row>
    <row r="31" spans="1:4" ht="19.5" customHeight="1">
      <c r="A31" s="73"/>
      <c r="B31" s="76" t="s">
        <v>726</v>
      </c>
      <c r="C31" s="76" t="s">
        <v>727</v>
      </c>
      <c r="D31" s="75">
        <v>10941.65</v>
      </c>
    </row>
    <row r="32" spans="1:4" ht="19.5" customHeight="1">
      <c r="A32" s="73"/>
      <c r="B32" s="76" t="s">
        <v>728</v>
      </c>
      <c r="C32" s="76" t="s">
        <v>729</v>
      </c>
      <c r="D32" s="75">
        <v>3064.03</v>
      </c>
    </row>
    <row r="33" spans="1:4" ht="19.5" customHeight="1">
      <c r="A33" s="73"/>
      <c r="B33" s="76" t="s">
        <v>730</v>
      </c>
      <c r="C33" s="76" t="s">
        <v>731</v>
      </c>
      <c r="D33" s="75">
        <v>758.2</v>
      </c>
    </row>
    <row r="34" spans="1:4" ht="19.5" customHeight="1">
      <c r="A34" s="73"/>
      <c r="B34" s="76" t="s">
        <v>732</v>
      </c>
      <c r="C34" s="76" t="s">
        <v>733</v>
      </c>
      <c r="D34" s="75">
        <v>271.57</v>
      </c>
    </row>
    <row r="35" spans="1:4" ht="19.5" customHeight="1">
      <c r="A35" s="73"/>
      <c r="B35" s="76" t="s">
        <v>734</v>
      </c>
      <c r="C35" s="76" t="s">
        <v>735</v>
      </c>
      <c r="D35" s="75">
        <v>242.99</v>
      </c>
    </row>
    <row r="36" spans="1:4" ht="19.5" customHeight="1">
      <c r="A36" s="73"/>
      <c r="B36" s="76" t="s">
        <v>736</v>
      </c>
      <c r="C36" s="76" t="s">
        <v>737</v>
      </c>
      <c r="D36" s="75">
        <v>243.64</v>
      </c>
    </row>
    <row r="37" spans="1:4" ht="19.5" customHeight="1">
      <c r="A37" s="73"/>
      <c r="B37" s="76" t="s">
        <v>738</v>
      </c>
      <c r="C37" s="76" t="s">
        <v>739</v>
      </c>
      <c r="D37" s="75">
        <v>46615.76</v>
      </c>
    </row>
    <row r="38" spans="1:4" ht="19.5" customHeight="1">
      <c r="A38" s="73"/>
      <c r="B38" s="76" t="s">
        <v>740</v>
      </c>
      <c r="C38" s="76" t="s">
        <v>741</v>
      </c>
      <c r="D38" s="75">
        <v>65539.1</v>
      </c>
    </row>
    <row r="39" spans="1:4" ht="19.5" customHeight="1">
      <c r="A39" s="73"/>
      <c r="B39" s="76" t="s">
        <v>742</v>
      </c>
      <c r="C39" s="76" t="s">
        <v>743</v>
      </c>
      <c r="D39" s="75">
        <v>38683.14</v>
      </c>
    </row>
    <row r="40" spans="1:4" ht="19.5" customHeight="1">
      <c r="A40" s="73"/>
      <c r="B40" s="76" t="s">
        <v>744</v>
      </c>
      <c r="C40" s="76" t="s">
        <v>745</v>
      </c>
      <c r="D40" s="75">
        <v>1</v>
      </c>
    </row>
    <row r="41" spans="1:4" ht="19.5" customHeight="1">
      <c r="A41" s="73"/>
      <c r="B41" s="76" t="s">
        <v>746</v>
      </c>
      <c r="C41" s="76" t="s">
        <v>747</v>
      </c>
      <c r="D41" s="75">
        <v>26854.96</v>
      </c>
    </row>
    <row r="42" spans="1:4" ht="19.5" customHeight="1">
      <c r="A42" s="73" t="s">
        <v>165</v>
      </c>
      <c r="B42" s="74" t="s">
        <v>748</v>
      </c>
      <c r="C42" s="74" t="s">
        <v>749</v>
      </c>
      <c r="D42" s="75">
        <v>33219.13</v>
      </c>
    </row>
    <row r="43" spans="1:4" ht="19.5" customHeight="1">
      <c r="A43" s="73"/>
      <c r="B43" s="76" t="s">
        <v>750</v>
      </c>
      <c r="C43" s="76" t="s">
        <v>751</v>
      </c>
      <c r="D43" s="75">
        <v>5416.16</v>
      </c>
    </row>
    <row r="44" spans="1:4" ht="19.5" customHeight="1">
      <c r="A44" s="73"/>
      <c r="B44" s="76" t="s">
        <v>752</v>
      </c>
      <c r="C44" s="76" t="s">
        <v>753</v>
      </c>
      <c r="D44" s="75">
        <v>495.83</v>
      </c>
    </row>
    <row r="45" spans="1:4" ht="19.5" customHeight="1">
      <c r="A45" s="73"/>
      <c r="B45" s="76" t="s">
        <v>754</v>
      </c>
      <c r="C45" s="76" t="s">
        <v>755</v>
      </c>
      <c r="D45" s="75">
        <v>37.3</v>
      </c>
    </row>
    <row r="46" spans="1:4" ht="19.5" customHeight="1">
      <c r="A46" s="73"/>
      <c r="B46" s="76" t="s">
        <v>756</v>
      </c>
      <c r="C46" s="76" t="s">
        <v>757</v>
      </c>
      <c r="D46" s="75">
        <v>18</v>
      </c>
    </row>
    <row r="47" spans="1:4" ht="19.5" customHeight="1">
      <c r="A47" s="73"/>
      <c r="B47" s="76" t="s">
        <v>758</v>
      </c>
      <c r="C47" s="76" t="s">
        <v>759</v>
      </c>
      <c r="D47" s="75">
        <v>344.19</v>
      </c>
    </row>
    <row r="48" spans="1:4" ht="19.5" customHeight="1">
      <c r="A48" s="73"/>
      <c r="B48" s="76" t="s">
        <v>760</v>
      </c>
      <c r="C48" s="76" t="s">
        <v>761</v>
      </c>
      <c r="D48" s="75">
        <v>1499.55</v>
      </c>
    </row>
    <row r="49" spans="1:4" ht="19.5" customHeight="1">
      <c r="A49" s="73"/>
      <c r="B49" s="76" t="s">
        <v>762</v>
      </c>
      <c r="C49" s="76" t="s">
        <v>763</v>
      </c>
      <c r="D49" s="75">
        <v>614.34</v>
      </c>
    </row>
    <row r="50" spans="1:4" ht="19.5" customHeight="1">
      <c r="A50" s="73"/>
      <c r="B50" s="76" t="s">
        <v>764</v>
      </c>
      <c r="C50" s="76" t="s">
        <v>765</v>
      </c>
      <c r="D50" s="75">
        <v>401.38</v>
      </c>
    </row>
    <row r="51" spans="1:4" ht="19.5" customHeight="1">
      <c r="A51" s="73"/>
      <c r="B51" s="76" t="s">
        <v>766</v>
      </c>
      <c r="C51" s="76" t="s">
        <v>767</v>
      </c>
      <c r="D51" s="75">
        <v>177.29</v>
      </c>
    </row>
    <row r="52" spans="1:4" ht="19.5" customHeight="1">
      <c r="A52" s="73"/>
      <c r="B52" s="76" t="s">
        <v>768</v>
      </c>
      <c r="C52" s="76" t="s">
        <v>769</v>
      </c>
      <c r="D52" s="75">
        <v>13.5</v>
      </c>
    </row>
    <row r="53" spans="1:4" ht="19.5" customHeight="1">
      <c r="A53" s="73"/>
      <c r="B53" s="76" t="s">
        <v>770</v>
      </c>
      <c r="C53" s="76" t="s">
        <v>771</v>
      </c>
      <c r="D53" s="75">
        <v>13.5</v>
      </c>
    </row>
    <row r="54" spans="1:4" ht="19.5" customHeight="1">
      <c r="A54" s="73"/>
      <c r="B54" s="76" t="s">
        <v>772</v>
      </c>
      <c r="C54" s="76" t="s">
        <v>773</v>
      </c>
      <c r="D54" s="75">
        <v>1255.8</v>
      </c>
    </row>
    <row r="55" spans="1:4" ht="19.5" customHeight="1">
      <c r="A55" s="73"/>
      <c r="B55" s="76" t="s">
        <v>774</v>
      </c>
      <c r="C55" s="76" t="s">
        <v>775</v>
      </c>
      <c r="D55" s="75">
        <v>194.64</v>
      </c>
    </row>
    <row r="56" spans="1:4" ht="19.5" customHeight="1">
      <c r="A56" s="73"/>
      <c r="B56" s="76" t="s">
        <v>776</v>
      </c>
      <c r="C56" s="76" t="s">
        <v>777</v>
      </c>
      <c r="D56" s="75">
        <v>44.2</v>
      </c>
    </row>
    <row r="57" spans="1:4" ht="19.5" customHeight="1">
      <c r="A57" s="73"/>
      <c r="B57" s="76" t="s">
        <v>778</v>
      </c>
      <c r="C57" s="76" t="s">
        <v>779</v>
      </c>
      <c r="D57" s="75">
        <v>671.18</v>
      </c>
    </row>
    <row r="58" spans="1:4" ht="19.5" customHeight="1">
      <c r="A58" s="73"/>
      <c r="B58" s="76" t="s">
        <v>780</v>
      </c>
      <c r="C58" s="76" t="s">
        <v>781</v>
      </c>
      <c r="D58" s="75">
        <v>531.93</v>
      </c>
    </row>
    <row r="59" spans="1:4" ht="19.5" customHeight="1">
      <c r="A59" s="73"/>
      <c r="B59" s="76" t="s">
        <v>782</v>
      </c>
      <c r="C59" s="76" t="s">
        <v>783</v>
      </c>
      <c r="D59" s="75">
        <v>258.39</v>
      </c>
    </row>
    <row r="60" spans="1:4" ht="19.5" customHeight="1">
      <c r="A60" s="73"/>
      <c r="B60" s="76" t="s">
        <v>784</v>
      </c>
      <c r="C60" s="76" t="s">
        <v>785</v>
      </c>
      <c r="D60" s="75">
        <v>100</v>
      </c>
    </row>
    <row r="61" spans="1:4" ht="19.5" customHeight="1">
      <c r="A61" s="73"/>
      <c r="B61" s="76" t="s">
        <v>786</v>
      </c>
      <c r="C61" s="76" t="s">
        <v>787</v>
      </c>
      <c r="D61" s="75">
        <v>1044.42</v>
      </c>
    </row>
    <row r="62" spans="1:4" ht="19.5" customHeight="1">
      <c r="A62" s="73"/>
      <c r="B62" s="76" t="s">
        <v>788</v>
      </c>
      <c r="C62" s="76" t="s">
        <v>789</v>
      </c>
      <c r="D62" s="75">
        <v>416.7</v>
      </c>
    </row>
    <row r="63" spans="1:4" ht="19.5" customHeight="1">
      <c r="A63" s="73"/>
      <c r="B63" s="76" t="s">
        <v>790</v>
      </c>
      <c r="C63" s="76" t="s">
        <v>791</v>
      </c>
      <c r="D63" s="75">
        <v>2165.59</v>
      </c>
    </row>
    <row r="64" spans="1:4" ht="19.5" customHeight="1">
      <c r="A64" s="73"/>
      <c r="B64" s="76" t="s">
        <v>792</v>
      </c>
      <c r="C64" s="76" t="s">
        <v>793</v>
      </c>
      <c r="D64" s="75">
        <v>7066.36</v>
      </c>
    </row>
    <row r="65" spans="1:4" ht="19.5" customHeight="1">
      <c r="A65" s="73"/>
      <c r="B65" s="76" t="s">
        <v>794</v>
      </c>
      <c r="C65" s="76" t="s">
        <v>795</v>
      </c>
      <c r="D65" s="75">
        <v>1522.6</v>
      </c>
    </row>
    <row r="66" spans="1:4" ht="19.5" customHeight="1">
      <c r="A66" s="73"/>
      <c r="B66" s="76" t="s">
        <v>796</v>
      </c>
      <c r="C66" s="76" t="s">
        <v>797</v>
      </c>
      <c r="D66" s="75">
        <v>3227.79</v>
      </c>
    </row>
    <row r="67" spans="1:4" ht="19.5" customHeight="1">
      <c r="A67" s="73"/>
      <c r="B67" s="76" t="s">
        <v>798</v>
      </c>
      <c r="C67" s="76" t="s">
        <v>799</v>
      </c>
      <c r="D67" s="75">
        <v>2843.49</v>
      </c>
    </row>
    <row r="68" spans="1:4" ht="19.5" customHeight="1">
      <c r="A68" s="73"/>
      <c r="B68" s="76" t="s">
        <v>800</v>
      </c>
      <c r="C68" s="76" t="s">
        <v>801</v>
      </c>
      <c r="D68" s="75">
        <v>269.3</v>
      </c>
    </row>
    <row r="69" spans="1:4" ht="19.5" customHeight="1">
      <c r="A69" s="73"/>
      <c r="B69" s="76" t="s">
        <v>802</v>
      </c>
      <c r="C69" s="76" t="s">
        <v>803</v>
      </c>
      <c r="D69" s="75">
        <v>77.7</v>
      </c>
    </row>
    <row r="70" spans="1:4" ht="19.5" customHeight="1">
      <c r="A70" s="73"/>
      <c r="B70" s="76" t="s">
        <v>804</v>
      </c>
      <c r="C70" s="76" t="s">
        <v>805</v>
      </c>
      <c r="D70" s="75">
        <v>37.3</v>
      </c>
    </row>
    <row r="71" spans="1:4" ht="19.5" customHeight="1">
      <c r="A71" s="73"/>
      <c r="B71" s="76" t="s">
        <v>806</v>
      </c>
      <c r="C71" s="76" t="s">
        <v>807</v>
      </c>
      <c r="D71" s="75">
        <v>1.05</v>
      </c>
    </row>
    <row r="72" spans="1:4" ht="19.5" customHeight="1">
      <c r="A72" s="73"/>
      <c r="B72" s="76" t="s">
        <v>808</v>
      </c>
      <c r="C72" s="76" t="s">
        <v>809</v>
      </c>
      <c r="D72" s="75">
        <v>5700.94</v>
      </c>
    </row>
    <row r="73" spans="1:4" ht="19.5" customHeight="1">
      <c r="A73" s="73"/>
      <c r="B73" s="76" t="s">
        <v>810</v>
      </c>
      <c r="C73" s="76" t="s">
        <v>811</v>
      </c>
      <c r="D73" s="75">
        <v>236.4</v>
      </c>
    </row>
    <row r="74" spans="1:4" ht="19.5" customHeight="1">
      <c r="A74" s="73"/>
      <c r="B74" s="76" t="s">
        <v>812</v>
      </c>
      <c r="C74" s="76" t="s">
        <v>813</v>
      </c>
      <c r="D74" s="75">
        <v>5464.54</v>
      </c>
    </row>
    <row r="75" spans="1:4" ht="19.5" customHeight="1">
      <c r="A75" s="73" t="s">
        <v>171</v>
      </c>
      <c r="B75" s="74" t="s">
        <v>814</v>
      </c>
      <c r="C75" s="74" t="s">
        <v>815</v>
      </c>
      <c r="D75" s="75">
        <v>9760.24</v>
      </c>
    </row>
    <row r="76" spans="1:4" ht="19.5" customHeight="1">
      <c r="A76" s="73"/>
      <c r="B76" s="76" t="s">
        <v>816</v>
      </c>
      <c r="C76" s="76" t="s">
        <v>817</v>
      </c>
      <c r="D76" s="75">
        <v>372.56</v>
      </c>
    </row>
    <row r="77" spans="1:4" ht="19.5" customHeight="1">
      <c r="A77" s="73"/>
      <c r="B77" s="76" t="s">
        <v>818</v>
      </c>
      <c r="C77" s="76" t="s">
        <v>819</v>
      </c>
      <c r="D77" s="75">
        <v>59.31</v>
      </c>
    </row>
    <row r="78" spans="1:4" ht="19.5" customHeight="1">
      <c r="A78" s="73"/>
      <c r="B78" s="76" t="s">
        <v>820</v>
      </c>
      <c r="C78" s="76" t="s">
        <v>821</v>
      </c>
      <c r="D78" s="75">
        <v>313.25</v>
      </c>
    </row>
    <row r="79" spans="1:4" ht="19.5" customHeight="1">
      <c r="A79" s="73"/>
      <c r="B79" s="76" t="s">
        <v>822</v>
      </c>
      <c r="C79" s="76" t="s">
        <v>823</v>
      </c>
      <c r="D79" s="75">
        <v>191.19</v>
      </c>
    </row>
    <row r="80" spans="1:4" ht="19.5" customHeight="1">
      <c r="A80" s="73"/>
      <c r="B80" s="76" t="s">
        <v>824</v>
      </c>
      <c r="C80" s="76" t="s">
        <v>825</v>
      </c>
      <c r="D80" s="75">
        <v>52</v>
      </c>
    </row>
    <row r="81" spans="1:4" ht="19.5" customHeight="1">
      <c r="A81" s="73"/>
      <c r="B81" s="76" t="s">
        <v>826</v>
      </c>
      <c r="C81" s="76" t="s">
        <v>827</v>
      </c>
      <c r="D81" s="75">
        <v>139.19</v>
      </c>
    </row>
    <row r="82" spans="1:4" ht="19.5" customHeight="1">
      <c r="A82" s="73"/>
      <c r="B82" s="76" t="s">
        <v>828</v>
      </c>
      <c r="C82" s="76" t="s">
        <v>829</v>
      </c>
      <c r="D82" s="75">
        <v>2</v>
      </c>
    </row>
    <row r="83" spans="1:4" ht="19.5" customHeight="1">
      <c r="A83" s="73"/>
      <c r="B83" s="76" t="s">
        <v>830</v>
      </c>
      <c r="C83" s="76" t="s">
        <v>831</v>
      </c>
      <c r="D83" s="75">
        <v>106.86</v>
      </c>
    </row>
    <row r="84" spans="1:4" ht="19.5" customHeight="1">
      <c r="A84" s="73"/>
      <c r="B84" s="76" t="s">
        <v>832</v>
      </c>
      <c r="C84" s="76" t="s">
        <v>833</v>
      </c>
      <c r="D84" s="75">
        <v>1414.01</v>
      </c>
    </row>
    <row r="85" spans="1:4" ht="19.5" customHeight="1">
      <c r="A85" s="73"/>
      <c r="B85" s="76" t="s">
        <v>834</v>
      </c>
      <c r="C85" s="76" t="s">
        <v>835</v>
      </c>
      <c r="D85" s="75">
        <v>0.08</v>
      </c>
    </row>
    <row r="86" spans="1:4" ht="19.5" customHeight="1">
      <c r="A86" s="73"/>
      <c r="B86" s="76" t="s">
        <v>836</v>
      </c>
      <c r="C86" s="76" t="s">
        <v>837</v>
      </c>
      <c r="D86" s="75">
        <v>7673.54</v>
      </c>
    </row>
    <row r="87" spans="1:4" ht="19.5" customHeight="1">
      <c r="A87" s="73"/>
      <c r="B87" s="76" t="s">
        <v>838</v>
      </c>
      <c r="C87" s="76" t="s">
        <v>839</v>
      </c>
      <c r="D87" s="75">
        <v>623.2</v>
      </c>
    </row>
    <row r="88" spans="1:4" ht="19.5" customHeight="1">
      <c r="A88" s="73"/>
      <c r="B88" s="76" t="s">
        <v>840</v>
      </c>
      <c r="C88" s="76" t="s">
        <v>841</v>
      </c>
      <c r="D88" s="75">
        <v>500.77</v>
      </c>
    </row>
    <row r="89" spans="1:4" ht="19.5" customHeight="1">
      <c r="A89" s="73"/>
      <c r="B89" s="76" t="s">
        <v>842</v>
      </c>
      <c r="C89" s="76" t="s">
        <v>813</v>
      </c>
      <c r="D89" s="75">
        <v>6549.57</v>
      </c>
    </row>
    <row r="90" spans="1:4" ht="19.5" customHeight="1">
      <c r="A90" s="73" t="s">
        <v>188</v>
      </c>
      <c r="B90" s="74" t="s">
        <v>843</v>
      </c>
      <c r="C90" s="74" t="s">
        <v>844</v>
      </c>
      <c r="D90" s="75">
        <v>823.98</v>
      </c>
    </row>
    <row r="91" spans="1:4" ht="19.5" customHeight="1">
      <c r="A91" s="73"/>
      <c r="B91" s="76" t="s">
        <v>845</v>
      </c>
      <c r="C91" s="76" t="s">
        <v>846</v>
      </c>
      <c r="D91" s="75">
        <v>686.82</v>
      </c>
    </row>
    <row r="92" spans="1:4" ht="19.5" customHeight="1">
      <c r="A92" s="73"/>
      <c r="B92" s="76" t="s">
        <v>847</v>
      </c>
      <c r="C92" s="76" t="s">
        <v>848</v>
      </c>
      <c r="D92" s="75">
        <v>11.1</v>
      </c>
    </row>
    <row r="93" spans="1:4" ht="19.5" customHeight="1">
      <c r="A93" s="73"/>
      <c r="B93" s="76" t="s">
        <v>849</v>
      </c>
      <c r="C93" s="76" t="s">
        <v>850</v>
      </c>
      <c r="D93" s="75">
        <v>1.39</v>
      </c>
    </row>
    <row r="94" spans="1:4" ht="19.5" customHeight="1">
      <c r="A94" s="73"/>
      <c r="B94" s="76" t="s">
        <v>851</v>
      </c>
      <c r="C94" s="76" t="s">
        <v>852</v>
      </c>
      <c r="D94" s="75">
        <v>52</v>
      </c>
    </row>
    <row r="95" spans="1:4" ht="19.5" customHeight="1">
      <c r="A95" s="73"/>
      <c r="B95" s="76" t="s">
        <v>853</v>
      </c>
      <c r="C95" s="76" t="s">
        <v>854</v>
      </c>
      <c r="D95" s="75">
        <v>72.67</v>
      </c>
    </row>
  </sheetData>
  <sheetProtection/>
  <mergeCells count="1">
    <mergeCell ref="A2:D2"/>
  </mergeCells>
  <printOptions horizontalCentered="1"/>
  <pageMargins left="0.5111111111111111" right="0.5111111111111111" top="0.9444444444444444" bottom="0.5506944444444445" header="0.3145833333333333" footer="0.314583333333333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4000000059604645"/>
  </sheetPr>
  <dimension ref="A1:C14"/>
  <sheetViews>
    <sheetView zoomScaleSheetLayoutView="100" workbookViewId="0" topLeftCell="A1">
      <selection activeCell="G13" sqref="G13"/>
    </sheetView>
  </sheetViews>
  <sheetFormatPr defaultColWidth="19.375" defaultRowHeight="13.5" customHeight="1"/>
  <cols>
    <col min="1" max="1" width="23.75390625" style="2" customWidth="1"/>
    <col min="2" max="3" width="23.50390625" style="2" customWidth="1"/>
    <col min="4" max="16384" width="19.375" style="2" customWidth="1"/>
  </cols>
  <sheetData>
    <row r="1" ht="13.5">
      <c r="A1" s="2" t="s">
        <v>855</v>
      </c>
    </row>
    <row r="2" spans="1:3" ht="30" customHeight="1">
      <c r="A2" s="54" t="s">
        <v>856</v>
      </c>
      <c r="B2" s="54"/>
      <c r="C2" s="54"/>
    </row>
    <row r="3" spans="1:3" ht="19.5" customHeight="1">
      <c r="A3" s="55"/>
      <c r="B3" s="55"/>
      <c r="C3" s="55"/>
    </row>
    <row r="4" spans="1:3" ht="19.5" customHeight="1">
      <c r="A4" s="56" t="s">
        <v>558</v>
      </c>
      <c r="B4" s="57"/>
      <c r="C4" s="57" t="s">
        <v>559</v>
      </c>
    </row>
    <row r="5" spans="1:3" ht="34.5" customHeight="1">
      <c r="A5" s="58" t="s">
        <v>560</v>
      </c>
      <c r="B5" s="58" t="s">
        <v>561</v>
      </c>
      <c r="C5" s="59" t="s">
        <v>562</v>
      </c>
    </row>
    <row r="6" spans="1:3" ht="34.5" customHeight="1">
      <c r="A6" s="47" t="s">
        <v>563</v>
      </c>
      <c r="B6" s="47" t="s">
        <v>857</v>
      </c>
      <c r="C6" s="60">
        <v>9000</v>
      </c>
    </row>
    <row r="7" spans="1:3" ht="34.5" customHeight="1">
      <c r="A7" s="47" t="s">
        <v>565</v>
      </c>
      <c r="B7" s="47" t="s">
        <v>857</v>
      </c>
      <c r="C7" s="60">
        <v>7000</v>
      </c>
    </row>
    <row r="8" spans="1:3" ht="34.5" customHeight="1">
      <c r="A8" s="47" t="s">
        <v>566</v>
      </c>
      <c r="B8" s="47" t="s">
        <v>857</v>
      </c>
      <c r="C8" s="60">
        <v>16000</v>
      </c>
    </row>
    <row r="9" spans="1:3" ht="34.5" customHeight="1">
      <c r="A9" s="47" t="s">
        <v>567</v>
      </c>
      <c r="B9" s="47" t="s">
        <v>857</v>
      </c>
      <c r="C9" s="60">
        <v>13000</v>
      </c>
    </row>
    <row r="10" spans="1:3" ht="34.5" customHeight="1">
      <c r="A10" s="47" t="s">
        <v>568</v>
      </c>
      <c r="B10" s="47" t="s">
        <v>857</v>
      </c>
      <c r="C10" s="60">
        <v>14000</v>
      </c>
    </row>
    <row r="11" spans="1:3" ht="34.5" customHeight="1">
      <c r="A11" s="47" t="s">
        <v>569</v>
      </c>
      <c r="B11" s="47" t="s">
        <v>857</v>
      </c>
      <c r="C11" s="60">
        <v>39000</v>
      </c>
    </row>
    <row r="12" spans="1:3" ht="34.5" customHeight="1">
      <c r="A12" s="47" t="s">
        <v>570</v>
      </c>
      <c r="B12" s="47" t="s">
        <v>857</v>
      </c>
      <c r="C12" s="60">
        <v>35000</v>
      </c>
    </row>
    <row r="13" spans="1:3" ht="34.5" customHeight="1">
      <c r="A13" s="47" t="s">
        <v>571</v>
      </c>
      <c r="B13" s="47" t="s">
        <v>857</v>
      </c>
      <c r="C13" s="60">
        <v>39000</v>
      </c>
    </row>
    <row r="14" spans="1:3" ht="34.5" customHeight="1">
      <c r="A14" s="61" t="s">
        <v>85</v>
      </c>
      <c r="B14" s="62"/>
      <c r="C14" s="63">
        <f>SUM(C6:C13)</f>
        <v>172000</v>
      </c>
    </row>
  </sheetData>
  <sheetProtection/>
  <mergeCells count="2">
    <mergeCell ref="A2:C2"/>
    <mergeCell ref="A14:B1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6000000238418579"/>
  </sheetPr>
  <dimension ref="A1:D17"/>
  <sheetViews>
    <sheetView zoomScaleSheetLayoutView="100" workbookViewId="0" topLeftCell="A1">
      <selection activeCell="F13" sqref="F13"/>
    </sheetView>
  </sheetViews>
  <sheetFormatPr defaultColWidth="9.00390625" defaultRowHeight="13.5" customHeight="1"/>
  <cols>
    <col min="1" max="1" width="31.25390625" style="0" customWidth="1"/>
    <col min="2" max="2" width="11.50390625" style="0" bestFit="1" customWidth="1"/>
    <col min="3" max="3" width="47.125" style="0" bestFit="1" customWidth="1"/>
    <col min="4" max="4" width="11.50390625" style="0" bestFit="1" customWidth="1"/>
  </cols>
  <sheetData>
    <row r="1" ht="13.5">
      <c r="A1" s="2" t="s">
        <v>858</v>
      </c>
    </row>
    <row r="2" spans="1:4" ht="27">
      <c r="A2" s="3" t="s">
        <v>34</v>
      </c>
      <c r="B2" s="3"/>
      <c r="C2" s="3"/>
      <c r="D2" s="3"/>
    </row>
    <row r="3" spans="1:4" ht="13.5">
      <c r="A3" s="2"/>
      <c r="B3" s="2"/>
      <c r="C3" s="2"/>
      <c r="D3" s="2"/>
    </row>
    <row r="4" spans="1:4" ht="20.25" customHeight="1">
      <c r="A4" s="2"/>
      <c r="B4" s="2"/>
      <c r="C4" s="4"/>
      <c r="D4" s="4" t="s">
        <v>90</v>
      </c>
    </row>
    <row r="5" spans="1:4" ht="31.5" customHeight="1">
      <c r="A5" s="43" t="s">
        <v>48</v>
      </c>
      <c r="B5" s="44" t="s">
        <v>562</v>
      </c>
      <c r="C5" s="43" t="s">
        <v>573</v>
      </c>
      <c r="D5" s="44" t="s">
        <v>562</v>
      </c>
    </row>
    <row r="6" spans="1:4" ht="31.5" customHeight="1">
      <c r="A6" s="45" t="s">
        <v>580</v>
      </c>
      <c r="B6" s="46">
        <v>1300</v>
      </c>
      <c r="C6" s="45" t="s">
        <v>581</v>
      </c>
      <c r="D6" s="46">
        <v>545107</v>
      </c>
    </row>
    <row r="7" spans="1:4" ht="31.5" customHeight="1">
      <c r="A7" s="45" t="s">
        <v>582</v>
      </c>
      <c r="B7" s="46">
        <v>8000</v>
      </c>
      <c r="C7" s="45" t="s">
        <v>587</v>
      </c>
      <c r="D7" s="46">
        <v>1300</v>
      </c>
    </row>
    <row r="8" spans="1:4" ht="31.5" customHeight="1">
      <c r="A8" s="45" t="s">
        <v>586</v>
      </c>
      <c r="B8" s="46">
        <v>444861</v>
      </c>
      <c r="C8" s="45" t="s">
        <v>591</v>
      </c>
      <c r="D8" s="46">
        <v>58600</v>
      </c>
    </row>
    <row r="9" spans="1:4" ht="31.5" customHeight="1">
      <c r="A9" s="45" t="s">
        <v>590</v>
      </c>
      <c r="B9" s="46">
        <v>16000</v>
      </c>
      <c r="C9" s="45" t="s">
        <v>594</v>
      </c>
      <c r="D9" s="46">
        <v>66500</v>
      </c>
    </row>
    <row r="10" spans="1:4" ht="31.5" customHeight="1">
      <c r="A10" s="45" t="s">
        <v>592</v>
      </c>
      <c r="B10" s="46">
        <v>401346</v>
      </c>
      <c r="C10" s="45" t="s">
        <v>595</v>
      </c>
      <c r="D10" s="46">
        <v>200000</v>
      </c>
    </row>
    <row r="11" spans="1:4" ht="31.5" customHeight="1" hidden="1">
      <c r="A11" s="45"/>
      <c r="B11" s="46"/>
      <c r="C11" s="45"/>
      <c r="D11" s="46"/>
    </row>
    <row r="12" spans="1:4" ht="31.5" customHeight="1">
      <c r="A12" s="45"/>
      <c r="B12" s="46"/>
      <c r="C12" s="45"/>
      <c r="D12" s="46"/>
    </row>
    <row r="13" spans="1:4" ht="31.5" customHeight="1">
      <c r="A13" s="45"/>
      <c r="B13" s="46"/>
      <c r="C13" s="45"/>
      <c r="D13" s="46"/>
    </row>
    <row r="14" spans="1:4" ht="31.5" customHeight="1">
      <c r="A14" s="45"/>
      <c r="B14" s="46"/>
      <c r="C14" s="45"/>
      <c r="D14" s="46"/>
    </row>
    <row r="15" spans="1:4" ht="31.5" customHeight="1">
      <c r="A15" s="45"/>
      <c r="B15" s="46"/>
      <c r="C15" s="45"/>
      <c r="D15" s="46"/>
    </row>
    <row r="16" spans="1:4" s="51" customFormat="1" ht="31.5" customHeight="1">
      <c r="A16" s="52"/>
      <c r="B16" s="53"/>
      <c r="C16" s="52"/>
      <c r="D16" s="53"/>
    </row>
    <row r="17" spans="1:4" ht="33" customHeight="1">
      <c r="A17" s="50" t="s">
        <v>85</v>
      </c>
      <c r="B17" s="46">
        <f>SUM(B6:B16)</f>
        <v>871507</v>
      </c>
      <c r="C17" s="50" t="s">
        <v>85</v>
      </c>
      <c r="D17" s="46">
        <f>SUM(D6:D16)</f>
        <v>871507</v>
      </c>
    </row>
  </sheetData>
  <sheetProtection/>
  <mergeCells count="1">
    <mergeCell ref="A2:D2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6000000238418579"/>
  </sheetPr>
  <dimension ref="A1:D16"/>
  <sheetViews>
    <sheetView zoomScaleSheetLayoutView="100" workbookViewId="0" topLeftCell="A4">
      <selection activeCell="F13" sqref="F13"/>
    </sheetView>
  </sheetViews>
  <sheetFormatPr defaultColWidth="9.00390625" defaultRowHeight="13.5" customHeight="1"/>
  <cols>
    <col min="1" max="1" width="31.50390625" style="0" customWidth="1"/>
    <col min="2" max="2" width="14.00390625" style="0" bestFit="1" customWidth="1"/>
    <col min="3" max="3" width="28.25390625" style="0" customWidth="1"/>
    <col min="4" max="4" width="14.00390625" style="0" bestFit="1" customWidth="1"/>
  </cols>
  <sheetData>
    <row r="1" ht="13.5">
      <c r="A1" s="2" t="s">
        <v>859</v>
      </c>
    </row>
    <row r="2" spans="1:4" ht="30" customHeight="1">
      <c r="A2" s="3" t="s">
        <v>36</v>
      </c>
      <c r="B2" s="3"/>
      <c r="C2" s="3"/>
      <c r="D2" s="3"/>
    </row>
    <row r="3" spans="1:4" ht="19.5" customHeight="1">
      <c r="A3" s="2"/>
      <c r="B3" s="2"/>
      <c r="C3" s="2"/>
      <c r="D3" s="2"/>
    </row>
    <row r="4" spans="1:4" ht="19.5" customHeight="1">
      <c r="A4" s="2"/>
      <c r="B4" s="2"/>
      <c r="C4" s="4"/>
      <c r="D4" s="4" t="s">
        <v>90</v>
      </c>
    </row>
    <row r="5" spans="1:4" ht="33.75" customHeight="1">
      <c r="A5" s="43" t="s">
        <v>48</v>
      </c>
      <c r="B5" s="44" t="s">
        <v>562</v>
      </c>
      <c r="C5" s="43" t="s">
        <v>573</v>
      </c>
      <c r="D5" s="44" t="s">
        <v>562</v>
      </c>
    </row>
    <row r="6" spans="1:4" ht="33.75" customHeight="1">
      <c r="A6" s="45" t="s">
        <v>580</v>
      </c>
      <c r="B6" s="46">
        <v>1300</v>
      </c>
      <c r="C6" s="45" t="s">
        <v>581</v>
      </c>
      <c r="D6" s="46">
        <v>459851</v>
      </c>
    </row>
    <row r="7" spans="1:4" ht="33.75" customHeight="1">
      <c r="A7" s="45" t="s">
        <v>582</v>
      </c>
      <c r="B7" s="46">
        <v>8000</v>
      </c>
      <c r="C7" s="45" t="s">
        <v>587</v>
      </c>
      <c r="D7" s="46">
        <v>1300</v>
      </c>
    </row>
    <row r="8" spans="1:4" ht="33.75" customHeight="1">
      <c r="A8" s="45" t="s">
        <v>586</v>
      </c>
      <c r="B8" s="46">
        <v>444861</v>
      </c>
      <c r="C8" s="45" t="s">
        <v>591</v>
      </c>
      <c r="D8" s="46">
        <v>58600</v>
      </c>
    </row>
    <row r="9" spans="1:4" ht="33.75" customHeight="1">
      <c r="A9" s="45" t="s">
        <v>590</v>
      </c>
      <c r="B9" s="46">
        <v>16000</v>
      </c>
      <c r="C9" s="45" t="s">
        <v>594</v>
      </c>
      <c r="D9" s="46">
        <v>66500</v>
      </c>
    </row>
    <row r="10" spans="1:4" ht="33.75" customHeight="1">
      <c r="A10" s="45" t="s">
        <v>592</v>
      </c>
      <c r="B10" s="46">
        <v>401290</v>
      </c>
      <c r="C10" s="45" t="s">
        <v>595</v>
      </c>
      <c r="D10" s="46">
        <v>200000</v>
      </c>
    </row>
    <row r="11" spans="1:4" ht="33.75" customHeight="1">
      <c r="A11" s="47"/>
      <c r="B11" s="48"/>
      <c r="C11" s="45" t="s">
        <v>598</v>
      </c>
      <c r="D11" s="46">
        <v>85200</v>
      </c>
    </row>
    <row r="12" spans="1:4" ht="33.75" customHeight="1">
      <c r="A12" s="47"/>
      <c r="B12" s="48"/>
      <c r="C12" s="47"/>
      <c r="D12" s="48"/>
    </row>
    <row r="13" spans="1:4" ht="33.75" customHeight="1">
      <c r="A13" s="47"/>
      <c r="B13" s="48"/>
      <c r="C13" s="47"/>
      <c r="D13" s="48"/>
    </row>
    <row r="14" spans="1:4" ht="33.75" customHeight="1">
      <c r="A14" s="47"/>
      <c r="B14" s="48"/>
      <c r="C14" s="47"/>
      <c r="D14" s="48"/>
    </row>
    <row r="15" spans="1:4" ht="33.75" customHeight="1">
      <c r="A15" s="49"/>
      <c r="B15" s="48"/>
      <c r="C15" s="49"/>
      <c r="D15" s="48"/>
    </row>
    <row r="16" spans="1:4" ht="33" customHeight="1">
      <c r="A16" s="49" t="s">
        <v>85</v>
      </c>
      <c r="B16" s="48">
        <f>SUM(B6:B15)</f>
        <v>871451</v>
      </c>
      <c r="C16" s="50" t="s">
        <v>85</v>
      </c>
      <c r="D16" s="46">
        <f>SUM(D6:D15)</f>
        <v>871451</v>
      </c>
    </row>
  </sheetData>
  <sheetProtection/>
  <mergeCells count="1">
    <mergeCell ref="A2:D2"/>
  </mergeCells>
  <printOptions horizontalCentered="1"/>
  <pageMargins left="0.7083333333333334" right="0.7083333333333334" top="0.9444444444444444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">
      <selection activeCell="H11" sqref="H11"/>
    </sheetView>
  </sheetViews>
  <sheetFormatPr defaultColWidth="9.00390625" defaultRowHeight="13.5" customHeight="1"/>
  <cols>
    <col min="2" max="2" width="4.375" style="0" customWidth="1"/>
    <col min="3" max="3" width="40.25390625" style="0" customWidth="1"/>
  </cols>
  <sheetData>
    <row r="1" spans="1:10" ht="37.5" customHeight="1">
      <c r="A1" s="181" t="s">
        <v>2</v>
      </c>
      <c r="B1" s="181"/>
      <c r="C1" s="181"/>
      <c r="D1" s="181"/>
      <c r="E1" s="181"/>
      <c r="F1" s="181"/>
      <c r="G1" s="182"/>
      <c r="H1" s="183"/>
      <c r="I1" s="183"/>
      <c r="J1" s="183"/>
    </row>
    <row r="2" spans="2:10" ht="37.5" customHeight="1">
      <c r="B2" s="181"/>
      <c r="C2" s="181"/>
      <c r="D2" s="181"/>
      <c r="E2" s="181"/>
      <c r="F2" s="181"/>
      <c r="G2" s="181"/>
      <c r="H2" s="184"/>
      <c r="I2" s="184"/>
      <c r="J2" s="184"/>
    </row>
    <row r="3" spans="2:3" ht="24.75" customHeight="1">
      <c r="B3" s="185" t="s">
        <v>3</v>
      </c>
      <c r="C3" s="185" t="s">
        <v>4</v>
      </c>
    </row>
    <row r="4" spans="2:3" ht="24.75" customHeight="1">
      <c r="B4" s="185" t="s">
        <v>5</v>
      </c>
      <c r="C4" s="185" t="s">
        <v>6</v>
      </c>
    </row>
    <row r="5" spans="2:3" ht="24.75" customHeight="1">
      <c r="B5" s="185" t="s">
        <v>7</v>
      </c>
      <c r="C5" s="185" t="s">
        <v>8</v>
      </c>
    </row>
    <row r="6" spans="2:3" ht="24.75" customHeight="1">
      <c r="B6" s="185" t="s">
        <v>9</v>
      </c>
      <c r="C6" s="185" t="s">
        <v>10</v>
      </c>
    </row>
    <row r="7" spans="2:3" ht="24.75" customHeight="1">
      <c r="B7" s="185" t="s">
        <v>11</v>
      </c>
      <c r="C7" s="185" t="s">
        <v>12</v>
      </c>
    </row>
    <row r="8" spans="2:3" ht="24.75" customHeight="1">
      <c r="B8" s="185" t="s">
        <v>13</v>
      </c>
      <c r="C8" s="185" t="s">
        <v>14</v>
      </c>
    </row>
    <row r="9" spans="2:3" ht="24.75" customHeight="1">
      <c r="B9" s="185" t="s">
        <v>15</v>
      </c>
      <c r="C9" s="185" t="s">
        <v>16</v>
      </c>
    </row>
    <row r="10" spans="2:3" ht="24.75" customHeight="1">
      <c r="B10" s="185" t="s">
        <v>17</v>
      </c>
      <c r="C10" s="185" t="s">
        <v>18</v>
      </c>
    </row>
    <row r="11" spans="2:3" ht="24.75" customHeight="1">
      <c r="B11" s="185" t="s">
        <v>19</v>
      </c>
      <c r="C11" s="185" t="s">
        <v>20</v>
      </c>
    </row>
    <row r="12" spans="2:3" ht="24.75" customHeight="1">
      <c r="B12" s="185" t="s">
        <v>21</v>
      </c>
      <c r="C12" s="185" t="s">
        <v>22</v>
      </c>
    </row>
    <row r="13" spans="2:3" ht="24.75" customHeight="1">
      <c r="B13" s="185" t="s">
        <v>23</v>
      </c>
      <c r="C13" s="185" t="s">
        <v>24</v>
      </c>
    </row>
    <row r="14" spans="2:3" ht="24.75" customHeight="1">
      <c r="B14" s="185" t="s">
        <v>25</v>
      </c>
      <c r="C14" s="185" t="s">
        <v>26</v>
      </c>
    </row>
    <row r="15" spans="2:3" ht="24.75" customHeight="1">
      <c r="B15" s="185" t="s">
        <v>27</v>
      </c>
      <c r="C15" s="185" t="s">
        <v>28</v>
      </c>
    </row>
    <row r="16" spans="2:3" ht="24.75" customHeight="1">
      <c r="B16" s="185" t="s">
        <v>29</v>
      </c>
      <c r="C16" s="185" t="s">
        <v>30</v>
      </c>
    </row>
    <row r="17" spans="2:3" ht="24.75" customHeight="1">
      <c r="B17" s="185" t="s">
        <v>31</v>
      </c>
      <c r="C17" s="185" t="s">
        <v>32</v>
      </c>
    </row>
    <row r="18" spans="2:3" ht="24.75" customHeight="1">
      <c r="B18" s="185" t="s">
        <v>33</v>
      </c>
      <c r="C18" s="185" t="s">
        <v>34</v>
      </c>
    </row>
    <row r="19" spans="2:3" ht="24.75" customHeight="1">
      <c r="B19" s="185" t="s">
        <v>35</v>
      </c>
      <c r="C19" s="185" t="s">
        <v>36</v>
      </c>
    </row>
    <row r="20" spans="2:3" ht="24.75" customHeight="1">
      <c r="B20" s="185" t="s">
        <v>37</v>
      </c>
      <c r="C20" s="185" t="s">
        <v>38</v>
      </c>
    </row>
    <row r="21" spans="2:3" ht="24.75" customHeight="1">
      <c r="B21" s="185" t="s">
        <v>39</v>
      </c>
      <c r="C21" s="185" t="s">
        <v>40</v>
      </c>
    </row>
    <row r="22" spans="2:3" ht="24.75" customHeight="1">
      <c r="B22" s="185" t="s">
        <v>41</v>
      </c>
      <c r="C22" s="185" t="s">
        <v>42</v>
      </c>
    </row>
    <row r="23" spans="2:3" ht="24.75" customHeight="1">
      <c r="B23" s="185" t="s">
        <v>43</v>
      </c>
      <c r="C23" s="185" t="s">
        <v>44</v>
      </c>
    </row>
  </sheetData>
  <sheetProtection/>
  <mergeCells count="1">
    <mergeCell ref="A1:F1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6000000238418579"/>
  </sheetPr>
  <dimension ref="A1:B28"/>
  <sheetViews>
    <sheetView zoomScaleSheetLayoutView="100" workbookViewId="0" topLeftCell="A13">
      <selection activeCell="B27" sqref="B27"/>
    </sheetView>
  </sheetViews>
  <sheetFormatPr defaultColWidth="9.00390625" defaultRowHeight="13.5" customHeight="1"/>
  <cols>
    <col min="1" max="1" width="60.25390625" style="2" customWidth="1"/>
    <col min="2" max="2" width="20.75390625" style="24" customWidth="1"/>
    <col min="3" max="16384" width="9.00390625" style="2" customWidth="1"/>
  </cols>
  <sheetData>
    <row r="1" spans="1:2" s="2" customFormat="1" ht="13.5">
      <c r="A1" s="2" t="s">
        <v>860</v>
      </c>
      <c r="B1" s="24"/>
    </row>
    <row r="2" spans="1:2" s="2" customFormat="1" ht="30" customHeight="1">
      <c r="A2" s="3" t="s">
        <v>861</v>
      </c>
      <c r="B2" s="26"/>
    </row>
    <row r="3" spans="1:2" s="2" customFormat="1" ht="19.5" customHeight="1">
      <c r="A3" s="16"/>
      <c r="B3" s="37"/>
    </row>
    <row r="4" spans="1:2" s="2" customFormat="1" ht="19.5" customHeight="1">
      <c r="A4" s="38"/>
      <c r="B4" s="30" t="s">
        <v>90</v>
      </c>
    </row>
    <row r="5" spans="1:2" s="2" customFormat="1" ht="26.25" customHeight="1">
      <c r="A5" s="31" t="s">
        <v>48</v>
      </c>
      <c r="B5" s="31" t="s">
        <v>562</v>
      </c>
    </row>
    <row r="6" spans="1:2" s="2" customFormat="1" ht="26.25" customHeight="1">
      <c r="A6" s="39" t="s">
        <v>601</v>
      </c>
      <c r="B6" s="40">
        <f>SUM(B7:B12)</f>
        <v>9098</v>
      </c>
    </row>
    <row r="7" spans="1:2" s="2" customFormat="1" ht="26.25" customHeight="1">
      <c r="A7" s="41" t="s">
        <v>602</v>
      </c>
      <c r="B7" s="40"/>
    </row>
    <row r="8" spans="1:2" s="2" customFormat="1" ht="26.25" customHeight="1">
      <c r="A8" s="41" t="s">
        <v>603</v>
      </c>
      <c r="B8" s="40">
        <v>9098</v>
      </c>
    </row>
    <row r="9" spans="1:2" s="2" customFormat="1" ht="26.25" customHeight="1">
      <c r="A9" s="41" t="s">
        <v>604</v>
      </c>
      <c r="B9" s="40"/>
    </row>
    <row r="10" spans="1:2" s="2" customFormat="1" ht="26.25" customHeight="1">
      <c r="A10" s="41" t="s">
        <v>605</v>
      </c>
      <c r="B10" s="40"/>
    </row>
    <row r="11" spans="1:2" s="2" customFormat="1" ht="26.25" customHeight="1">
      <c r="A11" s="41" t="s">
        <v>606</v>
      </c>
      <c r="B11" s="40"/>
    </row>
    <row r="12" spans="1:2" s="2" customFormat="1" ht="26.25" customHeight="1">
      <c r="A12" s="41" t="s">
        <v>607</v>
      </c>
      <c r="B12" s="40"/>
    </row>
    <row r="13" spans="1:2" s="2" customFormat="1" ht="26.25" customHeight="1">
      <c r="A13" s="39" t="s">
        <v>608</v>
      </c>
      <c r="B13" s="40"/>
    </row>
    <row r="14" spans="1:2" s="2" customFormat="1" ht="26.25" customHeight="1">
      <c r="A14" s="41" t="s">
        <v>609</v>
      </c>
      <c r="B14" s="40"/>
    </row>
    <row r="15" spans="1:2" s="2" customFormat="1" ht="26.25" customHeight="1">
      <c r="A15" s="41" t="s">
        <v>610</v>
      </c>
      <c r="B15" s="40"/>
    </row>
    <row r="16" spans="1:2" s="2" customFormat="1" ht="26.25" customHeight="1">
      <c r="A16" s="41" t="s">
        <v>611</v>
      </c>
      <c r="B16" s="40"/>
    </row>
    <row r="17" spans="1:2" s="2" customFormat="1" ht="26.25" customHeight="1">
      <c r="A17" s="39" t="s">
        <v>612</v>
      </c>
      <c r="B17" s="40"/>
    </row>
    <row r="18" spans="1:2" s="2" customFormat="1" ht="26.25" customHeight="1">
      <c r="A18" s="41" t="s">
        <v>613</v>
      </c>
      <c r="B18" s="40"/>
    </row>
    <row r="19" spans="1:2" s="2" customFormat="1" ht="26.25" customHeight="1">
      <c r="A19" s="41" t="s">
        <v>614</v>
      </c>
      <c r="B19" s="40"/>
    </row>
    <row r="20" spans="1:2" s="2" customFormat="1" ht="26.25" customHeight="1">
      <c r="A20" s="41" t="s">
        <v>615</v>
      </c>
      <c r="B20" s="40"/>
    </row>
    <row r="21" spans="1:2" s="2" customFormat="1" ht="26.25" customHeight="1">
      <c r="A21" s="39" t="s">
        <v>616</v>
      </c>
      <c r="B21" s="40"/>
    </row>
    <row r="22" spans="1:2" s="2" customFormat="1" ht="26.25" customHeight="1">
      <c r="A22" s="41" t="s">
        <v>617</v>
      </c>
      <c r="B22" s="40"/>
    </row>
    <row r="23" spans="1:2" s="2" customFormat="1" ht="26.25" customHeight="1">
      <c r="A23" s="41" t="s">
        <v>618</v>
      </c>
      <c r="B23" s="40"/>
    </row>
    <row r="24" spans="1:2" s="2" customFormat="1" ht="26.25" customHeight="1">
      <c r="A24" s="41" t="s">
        <v>619</v>
      </c>
      <c r="B24" s="40"/>
    </row>
    <row r="25" spans="1:2" s="2" customFormat="1" ht="26.25" customHeight="1">
      <c r="A25" s="39" t="s">
        <v>620</v>
      </c>
      <c r="B25" s="40"/>
    </row>
    <row r="26" spans="1:2" s="2" customFormat="1" ht="26.25" customHeight="1">
      <c r="A26" s="39" t="s">
        <v>621</v>
      </c>
      <c r="B26" s="40">
        <v>43</v>
      </c>
    </row>
    <row r="27" spans="1:2" ht="27" customHeight="1">
      <c r="A27" s="39" t="s">
        <v>592</v>
      </c>
      <c r="B27" s="40">
        <v>28</v>
      </c>
    </row>
    <row r="28" spans="1:2" ht="28.5" customHeight="1">
      <c r="A28" s="42" t="s">
        <v>85</v>
      </c>
      <c r="B28" s="40">
        <f>SUM(B6,B13,B17,B21,B25,B26,B27)</f>
        <v>9169</v>
      </c>
    </row>
  </sheetData>
  <sheetProtection/>
  <mergeCells count="1">
    <mergeCell ref="A2:B2"/>
  </mergeCells>
  <printOptions horizontalCentered="1"/>
  <pageMargins left="0.7083333333333334" right="0.7083333333333334" top="0.9444444444444444" bottom="0.7479166666666667" header="0.3145833333333333" footer="0.314583333333333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6000000238418579"/>
  </sheetPr>
  <dimension ref="A1:B14"/>
  <sheetViews>
    <sheetView zoomScaleSheetLayoutView="100" workbookViewId="0" topLeftCell="A4">
      <selection activeCell="B11" sqref="B11"/>
    </sheetView>
  </sheetViews>
  <sheetFormatPr defaultColWidth="9.00390625" defaultRowHeight="13.5" customHeight="1"/>
  <cols>
    <col min="1" max="1" width="59.00390625" style="2" customWidth="1"/>
    <col min="2" max="2" width="19.875" style="24" customWidth="1"/>
    <col min="3" max="16384" width="9.00390625" style="2" customWidth="1"/>
  </cols>
  <sheetData>
    <row r="1" spans="1:2" s="2" customFormat="1" ht="13.5">
      <c r="A1" s="2" t="s">
        <v>862</v>
      </c>
      <c r="B1" s="24"/>
    </row>
    <row r="2" spans="1:2" s="2" customFormat="1" ht="30" customHeight="1">
      <c r="A2" s="25" t="s">
        <v>863</v>
      </c>
      <c r="B2" s="26"/>
    </row>
    <row r="3" spans="1:2" s="2" customFormat="1" ht="19.5" customHeight="1">
      <c r="A3" s="27"/>
      <c r="B3" s="28"/>
    </row>
    <row r="4" spans="1:2" s="2" customFormat="1" ht="19.5" customHeight="1">
      <c r="A4" s="29"/>
      <c r="B4" s="30" t="s">
        <v>90</v>
      </c>
    </row>
    <row r="5" spans="1:2" s="2" customFormat="1" ht="27.75" customHeight="1">
      <c r="A5" s="31" t="s">
        <v>625</v>
      </c>
      <c r="B5" s="31" t="s">
        <v>562</v>
      </c>
    </row>
    <row r="6" spans="1:2" s="2" customFormat="1" ht="51" customHeight="1">
      <c r="A6" s="32" t="s">
        <v>626</v>
      </c>
      <c r="B6" s="33">
        <f>SUM(B7:B10)</f>
        <v>6051</v>
      </c>
    </row>
    <row r="7" spans="1:2" s="2" customFormat="1" ht="51" customHeight="1">
      <c r="A7" s="34" t="s">
        <v>627</v>
      </c>
      <c r="B7" s="33"/>
    </row>
    <row r="8" spans="1:2" s="2" customFormat="1" ht="51" customHeight="1">
      <c r="A8" s="34" t="s">
        <v>628</v>
      </c>
      <c r="B8" s="33">
        <v>6051</v>
      </c>
    </row>
    <row r="9" spans="1:2" s="2" customFormat="1" ht="51" customHeight="1">
      <c r="A9" s="34" t="s">
        <v>629</v>
      </c>
      <c r="B9" s="33"/>
    </row>
    <row r="10" spans="1:2" s="2" customFormat="1" ht="51" customHeight="1">
      <c r="A10" s="34" t="s">
        <v>630</v>
      </c>
      <c r="B10" s="33"/>
    </row>
    <row r="11" spans="1:2" s="2" customFormat="1" ht="51" customHeight="1">
      <c r="A11" s="32" t="s">
        <v>631</v>
      </c>
      <c r="B11" s="33">
        <v>317</v>
      </c>
    </row>
    <row r="12" spans="1:2" s="2" customFormat="1" ht="51" customHeight="1">
      <c r="A12" s="32" t="s">
        <v>632</v>
      </c>
      <c r="B12" s="33">
        <v>71</v>
      </c>
    </row>
    <row r="13" spans="1:2" s="2" customFormat="1" ht="51" customHeight="1">
      <c r="A13" s="32" t="s">
        <v>633</v>
      </c>
      <c r="B13" s="33">
        <v>2730</v>
      </c>
    </row>
    <row r="14" spans="1:2" s="2" customFormat="1" ht="51" customHeight="1">
      <c r="A14" s="35" t="s">
        <v>635</v>
      </c>
      <c r="B14" s="36">
        <f>B12+B6+B13+B11</f>
        <v>9169</v>
      </c>
    </row>
  </sheetData>
  <sheetProtection/>
  <mergeCells count="1">
    <mergeCell ref="A2:B2"/>
  </mergeCells>
  <printOptions horizontalCentered="1"/>
  <pageMargins left="0.7083333333333334" right="0.7083333333333334" top="0.9444444444444444" bottom="0.7479166666666667" header="0.3145833333333333" footer="0.314583333333333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6000000238418579"/>
  </sheetPr>
  <dimension ref="A1:D20"/>
  <sheetViews>
    <sheetView view="pageBreakPreview" zoomScaleSheetLayoutView="100" workbookViewId="0" topLeftCell="A13">
      <selection activeCell="C16" sqref="C16"/>
    </sheetView>
  </sheetViews>
  <sheetFormatPr defaultColWidth="9.00390625" defaultRowHeight="13.5" customHeight="1"/>
  <cols>
    <col min="1" max="1" width="29.375" style="1" customWidth="1"/>
    <col min="2" max="2" width="16.125" style="1" customWidth="1"/>
    <col min="3" max="3" width="16.25390625" style="1" customWidth="1"/>
    <col min="4" max="4" width="25.375" style="1" customWidth="1"/>
    <col min="5" max="16384" width="9.00390625" style="1" customWidth="1"/>
  </cols>
  <sheetData>
    <row r="1" s="1" customFormat="1" ht="13.5">
      <c r="A1" s="1" t="s">
        <v>864</v>
      </c>
    </row>
    <row r="2" spans="1:4" s="1" customFormat="1" ht="30" customHeight="1">
      <c r="A2" s="3" t="s">
        <v>865</v>
      </c>
      <c r="B2" s="3"/>
      <c r="C2" s="3"/>
      <c r="D2" s="3"/>
    </row>
    <row r="3" spans="1:4" s="1" customFormat="1" ht="19.5" customHeight="1">
      <c r="A3" s="16"/>
      <c r="B3" s="16"/>
      <c r="C3" s="16"/>
      <c r="D3" s="16"/>
    </row>
    <row r="4" spans="1:4" s="1" customFormat="1" ht="19.5" customHeight="1">
      <c r="A4" s="2"/>
      <c r="B4" s="2"/>
      <c r="C4" s="2"/>
      <c r="D4" s="4" t="s">
        <v>90</v>
      </c>
    </row>
    <row r="5" spans="1:4" s="1" customFormat="1" ht="24.75" customHeight="1">
      <c r="A5" s="17" t="s">
        <v>561</v>
      </c>
      <c r="B5" s="17" t="s">
        <v>95</v>
      </c>
      <c r="C5" s="17" t="s">
        <v>678</v>
      </c>
      <c r="D5" s="17" t="s">
        <v>866</v>
      </c>
    </row>
    <row r="6" spans="1:4" s="1" customFormat="1" ht="39.75" customHeight="1">
      <c r="A6" s="18" t="s">
        <v>867</v>
      </c>
      <c r="B6" s="19">
        <f>B9</f>
        <v>608700</v>
      </c>
      <c r="C6" s="19">
        <f>C7</f>
        <v>608700</v>
      </c>
      <c r="D6" s="20"/>
    </row>
    <row r="7" spans="1:4" s="1" customFormat="1" ht="39.75" customHeight="1">
      <c r="A7" s="21" t="s">
        <v>868</v>
      </c>
      <c r="B7" s="22">
        <v>608700</v>
      </c>
      <c r="C7" s="22">
        <v>608700</v>
      </c>
      <c r="D7" s="21"/>
    </row>
    <row r="8" spans="1:4" s="1" customFormat="1" ht="51" customHeight="1">
      <c r="A8" s="21" t="s">
        <v>869</v>
      </c>
      <c r="B8" s="14">
        <v>0</v>
      </c>
      <c r="C8" s="14">
        <v>0</v>
      </c>
      <c r="D8" s="23" t="s">
        <v>870</v>
      </c>
    </row>
    <row r="9" spans="1:4" s="1" customFormat="1" ht="39.75" customHeight="1">
      <c r="A9" s="21" t="s">
        <v>871</v>
      </c>
      <c r="B9" s="14">
        <f>B7+B8</f>
        <v>608700</v>
      </c>
      <c r="C9" s="14">
        <f>C7+C8</f>
        <v>608700</v>
      </c>
      <c r="D9" s="15"/>
    </row>
    <row r="10" spans="1:4" s="1" customFormat="1" ht="39.75" customHeight="1">
      <c r="A10" s="18" t="s">
        <v>872</v>
      </c>
      <c r="B10" s="19">
        <f>B19</f>
        <v>606473</v>
      </c>
      <c r="C10" s="19"/>
      <c r="D10" s="15"/>
    </row>
    <row r="11" spans="1:4" s="1" customFormat="1" ht="39.75" customHeight="1">
      <c r="A11" s="21" t="s">
        <v>873</v>
      </c>
      <c r="B11" s="14">
        <v>606473</v>
      </c>
      <c r="C11" s="14">
        <f>B19</f>
        <v>606473</v>
      </c>
      <c r="D11" s="15"/>
    </row>
    <row r="12" spans="1:4" s="1" customFormat="1" ht="39.75" customHeight="1">
      <c r="A12" s="21" t="s">
        <v>874</v>
      </c>
      <c r="B12" s="14">
        <v>606473</v>
      </c>
      <c r="C12" s="14">
        <f>C11</f>
        <v>606473</v>
      </c>
      <c r="D12" s="15"/>
    </row>
    <row r="13" spans="1:4" s="1" customFormat="1" ht="39.75" customHeight="1">
      <c r="A13" s="21" t="s">
        <v>875</v>
      </c>
      <c r="B13" s="14">
        <f>B14+B15</f>
        <v>26500</v>
      </c>
      <c r="C13" s="14">
        <f>C15+C14</f>
        <v>103409</v>
      </c>
      <c r="D13" s="15"/>
    </row>
    <row r="14" spans="1:4" s="1" customFormat="1" ht="39.75" customHeight="1">
      <c r="A14" s="21" t="s">
        <v>876</v>
      </c>
      <c r="B14" s="14">
        <v>0</v>
      </c>
      <c r="C14" s="14">
        <v>0</v>
      </c>
      <c r="D14" s="11" t="s">
        <v>877</v>
      </c>
    </row>
    <row r="15" spans="1:4" s="1" customFormat="1" ht="39.75" customHeight="1">
      <c r="A15" s="15" t="s">
        <v>878</v>
      </c>
      <c r="B15" s="14">
        <v>26500</v>
      </c>
      <c r="C15" s="14">
        <v>103409</v>
      </c>
      <c r="D15" s="11" t="s">
        <v>879</v>
      </c>
    </row>
    <row r="16" spans="1:4" s="1" customFormat="1" ht="39.75" customHeight="1">
      <c r="A16" s="21" t="s">
        <v>880</v>
      </c>
      <c r="B16" s="14">
        <f>B17+B18</f>
        <v>26500</v>
      </c>
      <c r="C16" s="14">
        <f>C18+C17</f>
        <v>103409</v>
      </c>
      <c r="D16" s="11"/>
    </row>
    <row r="17" spans="1:4" s="1" customFormat="1" ht="39.75" customHeight="1">
      <c r="A17" s="13" t="s">
        <v>881</v>
      </c>
      <c r="B17" s="14">
        <v>26500</v>
      </c>
      <c r="C17" s="14">
        <f>103409</f>
        <v>103409</v>
      </c>
      <c r="D17" s="15"/>
    </row>
    <row r="18" spans="1:4" s="1" customFormat="1" ht="39.75" customHeight="1">
      <c r="A18" s="15" t="s">
        <v>882</v>
      </c>
      <c r="B18" s="14">
        <v>0</v>
      </c>
      <c r="C18" s="14">
        <v>0</v>
      </c>
      <c r="D18" s="15"/>
    </row>
    <row r="19" spans="1:4" s="1" customFormat="1" ht="39.75" customHeight="1">
      <c r="A19" s="21" t="s">
        <v>883</v>
      </c>
      <c r="B19" s="14">
        <f>B11+B13-B16</f>
        <v>606473</v>
      </c>
      <c r="C19" s="14">
        <f>C11+C13-C16</f>
        <v>606473</v>
      </c>
      <c r="D19" s="21"/>
    </row>
    <row r="20" spans="1:4" s="1" customFormat="1" ht="39.75" customHeight="1">
      <c r="A20" s="21" t="s">
        <v>884</v>
      </c>
      <c r="B20" s="14">
        <f>B19</f>
        <v>606473</v>
      </c>
      <c r="C20" s="14">
        <f>C19</f>
        <v>606473</v>
      </c>
      <c r="D20" s="21"/>
    </row>
  </sheetData>
  <sheetProtection/>
  <mergeCells count="1">
    <mergeCell ref="A2:D2"/>
  </mergeCells>
  <printOptions horizontalCentered="1"/>
  <pageMargins left="0.7083333333333334" right="0.7083333333333334" top="0.7479166666666667" bottom="0.7479166666666667" header="0.3145833333333333" footer="0.3145833333333333"/>
  <pageSetup horizontalDpi="1200" verticalDpi="12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6000000238418579"/>
  </sheetPr>
  <dimension ref="A1:IV22"/>
  <sheetViews>
    <sheetView zoomScaleSheetLayoutView="100" workbookViewId="0" topLeftCell="A1">
      <selection activeCell="A2" sqref="A2:D20"/>
    </sheetView>
  </sheetViews>
  <sheetFormatPr defaultColWidth="9.00390625" defaultRowHeight="13.5" customHeight="1"/>
  <cols>
    <col min="1" max="1" width="34.00390625" style="1" customWidth="1"/>
    <col min="2" max="2" width="16.75390625" style="1" customWidth="1"/>
    <col min="3" max="3" width="15.00390625" style="1" customWidth="1"/>
    <col min="4" max="4" width="22.125" style="1" customWidth="1"/>
    <col min="5" max="16384" width="9.00390625" style="1" customWidth="1"/>
  </cols>
  <sheetData>
    <row r="1" s="1" customFormat="1" ht="13.5">
      <c r="A1" s="1" t="s">
        <v>885</v>
      </c>
    </row>
    <row r="2" spans="1:4" s="1" customFormat="1" ht="30" customHeight="1">
      <c r="A2" s="3" t="s">
        <v>886</v>
      </c>
      <c r="B2" s="3"/>
      <c r="C2" s="3"/>
      <c r="D2" s="3"/>
    </row>
    <row r="3" spans="1:4" s="1" customFormat="1" ht="19.5" customHeight="1">
      <c r="A3" s="3"/>
      <c r="B3" s="3"/>
      <c r="C3" s="3"/>
      <c r="D3" s="3"/>
    </row>
    <row r="4" spans="1:4" s="1" customFormat="1" ht="19.5" customHeight="1">
      <c r="A4" s="2"/>
      <c r="B4" s="2"/>
      <c r="C4" s="2"/>
      <c r="D4" s="4" t="s">
        <v>90</v>
      </c>
    </row>
    <row r="5" spans="1:4" s="1" customFormat="1" ht="39.75" customHeight="1">
      <c r="A5" s="5" t="s">
        <v>561</v>
      </c>
      <c r="B5" s="5" t="s">
        <v>95</v>
      </c>
      <c r="C5" s="5" t="s">
        <v>678</v>
      </c>
      <c r="D5" s="5" t="s">
        <v>866</v>
      </c>
    </row>
    <row r="6" spans="1:4" s="1" customFormat="1" ht="39.75" customHeight="1">
      <c r="A6" s="6" t="s">
        <v>887</v>
      </c>
      <c r="B6" s="7">
        <f>B9</f>
        <v>1541500</v>
      </c>
      <c r="C6" s="7">
        <f>C9</f>
        <v>1541500</v>
      </c>
      <c r="D6" s="8"/>
    </row>
    <row r="7" spans="1:4" s="1" customFormat="1" ht="39.75" customHeight="1">
      <c r="A7" s="9" t="s">
        <v>888</v>
      </c>
      <c r="B7" s="10">
        <v>1311000</v>
      </c>
      <c r="C7" s="10">
        <f>B9</f>
        <v>1541500</v>
      </c>
      <c r="D7" s="9"/>
    </row>
    <row r="8" spans="1:4" s="1" customFormat="1" ht="39.75" customHeight="1">
      <c r="A8" s="9" t="s">
        <v>889</v>
      </c>
      <c r="B8" s="10">
        <v>230500</v>
      </c>
      <c r="C8" s="10">
        <v>0</v>
      </c>
      <c r="D8" s="11" t="s">
        <v>890</v>
      </c>
    </row>
    <row r="9" spans="1:4" s="1" customFormat="1" ht="39.75" customHeight="1">
      <c r="A9" s="9" t="s">
        <v>891</v>
      </c>
      <c r="B9" s="10">
        <f>B7+B8</f>
        <v>1541500</v>
      </c>
      <c r="C9" s="10">
        <f>C7+C8</f>
        <v>1541500</v>
      </c>
      <c r="D9" s="12"/>
    </row>
    <row r="10" spans="1:4" s="1" customFormat="1" ht="39.75" customHeight="1">
      <c r="A10" s="6" t="s">
        <v>892</v>
      </c>
      <c r="B10" s="7">
        <f>B19</f>
        <v>1520175</v>
      </c>
      <c r="C10" s="7">
        <f>C19</f>
        <v>1490175</v>
      </c>
      <c r="D10" s="12"/>
    </row>
    <row r="11" spans="1:4" s="1" customFormat="1" ht="39.75" customHeight="1">
      <c r="A11" s="9" t="s">
        <v>893</v>
      </c>
      <c r="B11" s="10">
        <v>1309675</v>
      </c>
      <c r="C11" s="10">
        <f>B19</f>
        <v>1520175</v>
      </c>
      <c r="D11" s="12"/>
    </row>
    <row r="12" spans="1:4" s="1" customFormat="1" ht="39.75" customHeight="1">
      <c r="A12" s="9" t="s">
        <v>894</v>
      </c>
      <c r="B12" s="10">
        <f>B11</f>
        <v>1309675</v>
      </c>
      <c r="C12" s="10">
        <f>B20</f>
        <v>1520175</v>
      </c>
      <c r="D12" s="12"/>
    </row>
    <row r="13" spans="1:4" s="1" customFormat="1" ht="39.75" customHeight="1">
      <c r="A13" s="9" t="s">
        <v>895</v>
      </c>
      <c r="B13" s="10">
        <f>B14+B15</f>
        <v>390900</v>
      </c>
      <c r="C13" s="10">
        <f>C14+C15</f>
        <v>36500</v>
      </c>
      <c r="D13" s="12"/>
    </row>
    <row r="14" spans="1:4" s="1" customFormat="1" ht="39.75" customHeight="1">
      <c r="A14" s="9" t="s">
        <v>896</v>
      </c>
      <c r="B14" s="10">
        <v>230500</v>
      </c>
      <c r="C14" s="10">
        <v>0</v>
      </c>
      <c r="D14" s="11" t="s">
        <v>877</v>
      </c>
    </row>
    <row r="15" spans="1:4" s="1" customFormat="1" ht="39.75" customHeight="1">
      <c r="A15" s="9" t="s">
        <v>897</v>
      </c>
      <c r="B15" s="10">
        <v>160400</v>
      </c>
      <c r="C15" s="10">
        <v>36500</v>
      </c>
      <c r="D15" s="11" t="s">
        <v>879</v>
      </c>
    </row>
    <row r="16" spans="1:4" s="1" customFormat="1" ht="39.75" customHeight="1">
      <c r="A16" s="9" t="s">
        <v>898</v>
      </c>
      <c r="B16" s="10">
        <f>B17+B18</f>
        <v>180400</v>
      </c>
      <c r="C16" s="10">
        <f>C17+C18</f>
        <v>66500</v>
      </c>
      <c r="D16" s="12"/>
    </row>
    <row r="17" spans="1:4" s="1" customFormat="1" ht="39.75" customHeight="1">
      <c r="A17" s="9" t="s">
        <v>899</v>
      </c>
      <c r="B17" s="10">
        <v>160400</v>
      </c>
      <c r="C17" s="10">
        <v>36500</v>
      </c>
      <c r="D17" s="9"/>
    </row>
    <row r="18" spans="1:4" s="1" customFormat="1" ht="39.75" customHeight="1">
      <c r="A18" s="13" t="s">
        <v>900</v>
      </c>
      <c r="B18" s="14">
        <v>20000</v>
      </c>
      <c r="C18" s="14">
        <v>30000</v>
      </c>
      <c r="D18" s="15"/>
    </row>
    <row r="19" spans="1:4" s="1" customFormat="1" ht="39.75" customHeight="1">
      <c r="A19" s="9" t="s">
        <v>901</v>
      </c>
      <c r="B19" s="10">
        <f>B11+B13-B16</f>
        <v>1520175</v>
      </c>
      <c r="C19" s="10">
        <f>C11+C13-C16</f>
        <v>1490175</v>
      </c>
      <c r="D19" s="9"/>
    </row>
    <row r="20" spans="1:4" s="1" customFormat="1" ht="39.75" customHeight="1">
      <c r="A20" s="9" t="s">
        <v>894</v>
      </c>
      <c r="B20" s="10">
        <f>B19</f>
        <v>1520175</v>
      </c>
      <c r="C20" s="10">
        <f>C19</f>
        <v>1490175</v>
      </c>
      <c r="D20" s="9"/>
    </row>
    <row r="21" spans="1:256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" customFormat="1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</sheetData>
  <sheetProtection/>
  <mergeCells count="1">
    <mergeCell ref="A2:D2"/>
  </mergeCells>
  <printOptions horizontalCentered="1"/>
  <pageMargins left="0.7083333333333334" right="0.7083333333333334" top="0.7479166666666667" bottom="0.7479166666666667" header="0.3145833333333333" footer="0.314583333333333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6000000238418579"/>
    <pageSetUpPr fitToPage="1"/>
  </sheetPr>
  <dimension ref="A1:F37"/>
  <sheetViews>
    <sheetView zoomScaleSheetLayoutView="100" workbookViewId="0" topLeftCell="A1">
      <selection activeCell="J29" sqref="J29"/>
    </sheetView>
  </sheetViews>
  <sheetFormatPr defaultColWidth="9.00390625" defaultRowHeight="18.75" customHeight="1"/>
  <cols>
    <col min="1" max="1" width="32.25390625" style="167" customWidth="1"/>
    <col min="2" max="2" width="12.625" style="167" customWidth="1"/>
    <col min="3" max="3" width="12.125" style="167" customWidth="1"/>
    <col min="4" max="4" width="11.375" style="167" customWidth="1"/>
    <col min="5" max="5" width="13.00390625" style="167" customWidth="1"/>
    <col min="6" max="6" width="10.125" style="167" customWidth="1"/>
    <col min="7" max="16384" width="9.00390625" style="167" customWidth="1"/>
  </cols>
  <sheetData>
    <row r="1" s="167" customFormat="1" ht="18.75" customHeight="1">
      <c r="A1" s="167" t="s">
        <v>45</v>
      </c>
    </row>
    <row r="2" spans="1:6" s="167" customFormat="1" ht="30" customHeight="1">
      <c r="A2" s="170" t="s">
        <v>46</v>
      </c>
      <c r="B2" s="170"/>
      <c r="C2" s="170"/>
      <c r="D2" s="170"/>
      <c r="E2" s="170"/>
      <c r="F2" s="170"/>
    </row>
    <row r="3" spans="1:6" s="167" customFormat="1" ht="19.5" customHeight="1">
      <c r="A3" s="171"/>
      <c r="B3" s="171"/>
      <c r="C3" s="171"/>
      <c r="D3" s="171"/>
      <c r="E3" s="171"/>
      <c r="F3" s="171"/>
    </row>
    <row r="4" spans="1:6" s="167" customFormat="1" ht="19.5" customHeight="1">
      <c r="A4" s="172" t="s">
        <v>47</v>
      </c>
      <c r="B4" s="172"/>
      <c r="C4" s="172"/>
      <c r="D4" s="172"/>
      <c r="E4" s="172"/>
      <c r="F4" s="172"/>
    </row>
    <row r="5" spans="1:6" s="167" customFormat="1" ht="39" customHeight="1">
      <c r="A5" s="173" t="s">
        <v>48</v>
      </c>
      <c r="B5" s="174" t="s">
        <v>49</v>
      </c>
      <c r="C5" s="174" t="s">
        <v>50</v>
      </c>
      <c r="D5" s="174" t="s">
        <v>51</v>
      </c>
      <c r="E5" s="174" t="s">
        <v>52</v>
      </c>
      <c r="F5" s="174" t="s">
        <v>53</v>
      </c>
    </row>
    <row r="6" spans="1:6" s="168" customFormat="1" ht="18" customHeight="1">
      <c r="A6" s="175" t="s">
        <v>54</v>
      </c>
      <c r="B6" s="113">
        <f>SUM(B7,B8:B11,B12:B20)</f>
        <v>1078000</v>
      </c>
      <c r="C6" s="113">
        <f>SUM(C7,C8:C11,C12:C20)</f>
        <v>1078622</v>
      </c>
      <c r="D6" s="176">
        <f>C6/B6</f>
        <v>1.0005769944341374</v>
      </c>
      <c r="E6" s="113">
        <f>SUM(E7,E8:E11,E12:E20)</f>
        <v>1199703</v>
      </c>
      <c r="F6" s="176">
        <f aca="true" t="shared" si="0" ref="F6:F11">C6/E6-1</f>
        <v>-0.10092581247192012</v>
      </c>
    </row>
    <row r="7" spans="1:6" s="167" customFormat="1" ht="18" customHeight="1">
      <c r="A7" s="177" t="s">
        <v>55</v>
      </c>
      <c r="B7" s="114">
        <v>361580</v>
      </c>
      <c r="C7" s="114">
        <v>379838</v>
      </c>
      <c r="D7" s="179">
        <f>C7/B7</f>
        <v>1.0504950495049505</v>
      </c>
      <c r="E7" s="180">
        <v>412235</v>
      </c>
      <c r="F7" s="179">
        <f t="shared" si="0"/>
        <v>-0.07858866908438145</v>
      </c>
    </row>
    <row r="8" spans="1:6" s="167" customFormat="1" ht="18" customHeight="1">
      <c r="A8" s="177" t="s">
        <v>56</v>
      </c>
      <c r="B8" s="114">
        <v>216000</v>
      </c>
      <c r="C8" s="114">
        <v>203726</v>
      </c>
      <c r="D8" s="179">
        <f aca="true" t="shared" si="1" ref="D8:D13">C8/B8</f>
        <v>0.9431759259259259</v>
      </c>
      <c r="E8" s="180">
        <v>251760</v>
      </c>
      <c r="F8" s="179">
        <f t="shared" si="0"/>
        <v>-0.1907928185573562</v>
      </c>
    </row>
    <row r="9" spans="1:6" s="167" customFormat="1" ht="18" customHeight="1">
      <c r="A9" s="177" t="s">
        <v>57</v>
      </c>
      <c r="B9" s="114">
        <v>112000</v>
      </c>
      <c r="C9" s="114">
        <v>107176</v>
      </c>
      <c r="D9" s="179">
        <f t="shared" si="1"/>
        <v>0.9569285714285715</v>
      </c>
      <c r="E9" s="180">
        <v>103384</v>
      </c>
      <c r="F9" s="179">
        <f t="shared" si="0"/>
        <v>0.03667878975470096</v>
      </c>
    </row>
    <row r="10" spans="1:6" s="167" customFormat="1" ht="18" customHeight="1">
      <c r="A10" s="177" t="s">
        <v>58</v>
      </c>
      <c r="B10" s="114">
        <v>1500</v>
      </c>
      <c r="C10" s="114">
        <v>1689</v>
      </c>
      <c r="D10" s="179">
        <f t="shared" si="1"/>
        <v>1.126</v>
      </c>
      <c r="E10" s="180">
        <v>1886</v>
      </c>
      <c r="F10" s="179">
        <f t="shared" si="0"/>
        <v>-0.1044538706256628</v>
      </c>
    </row>
    <row r="11" spans="1:6" s="167" customFormat="1" ht="18" customHeight="1">
      <c r="A11" s="177" t="s">
        <v>59</v>
      </c>
      <c r="B11" s="114">
        <v>60000</v>
      </c>
      <c r="C11" s="114">
        <v>61237</v>
      </c>
      <c r="D11" s="179">
        <f t="shared" si="1"/>
        <v>1.0206166666666667</v>
      </c>
      <c r="E11" s="180">
        <v>63905</v>
      </c>
      <c r="F11" s="179">
        <f t="shared" si="0"/>
        <v>-0.041749471872310484</v>
      </c>
    </row>
    <row r="12" spans="1:6" s="167" customFormat="1" ht="18" customHeight="1">
      <c r="A12" s="177" t="s">
        <v>60</v>
      </c>
      <c r="B12" s="114">
        <v>60000</v>
      </c>
      <c r="C12" s="114">
        <v>59892</v>
      </c>
      <c r="D12" s="179">
        <f t="shared" si="1"/>
        <v>0.9982</v>
      </c>
      <c r="E12" s="180">
        <v>50138</v>
      </c>
      <c r="F12" s="179">
        <f aca="true" t="shared" si="2" ref="F12:F22">C12/E12-1</f>
        <v>0.19454306115122266</v>
      </c>
    </row>
    <row r="13" spans="1:6" s="167" customFormat="1" ht="18" customHeight="1">
      <c r="A13" s="177" t="s">
        <v>61</v>
      </c>
      <c r="B13" s="114">
        <v>20500</v>
      </c>
      <c r="C13" s="114">
        <v>18491</v>
      </c>
      <c r="D13" s="179">
        <f t="shared" si="1"/>
        <v>0.902</v>
      </c>
      <c r="E13" s="180">
        <v>18401</v>
      </c>
      <c r="F13" s="179">
        <f t="shared" si="2"/>
        <v>0.004891038530514535</v>
      </c>
    </row>
    <row r="14" spans="1:6" s="167" customFormat="1" ht="18" customHeight="1">
      <c r="A14" s="177" t="s">
        <v>62</v>
      </c>
      <c r="B14" s="114">
        <v>13500</v>
      </c>
      <c r="C14" s="114">
        <v>13521</v>
      </c>
      <c r="D14" s="179">
        <f aca="true" t="shared" si="3" ref="D13:D23">C14/B14</f>
        <v>1.0015555555555555</v>
      </c>
      <c r="E14" s="180">
        <v>11415</v>
      </c>
      <c r="F14" s="179">
        <f t="shared" si="2"/>
        <v>0.1844940867279894</v>
      </c>
    </row>
    <row r="15" spans="1:6" s="167" customFormat="1" ht="18" customHeight="1">
      <c r="A15" s="177" t="s">
        <v>63</v>
      </c>
      <c r="B15" s="114">
        <v>125000</v>
      </c>
      <c r="C15" s="114">
        <v>117850</v>
      </c>
      <c r="D15" s="179">
        <f t="shared" si="3"/>
        <v>0.9428</v>
      </c>
      <c r="E15" s="180">
        <v>110622</v>
      </c>
      <c r="F15" s="179">
        <f t="shared" si="2"/>
        <v>0.0653396250293794</v>
      </c>
    </row>
    <row r="16" spans="1:6" s="167" customFormat="1" ht="18" customHeight="1">
      <c r="A16" s="177" t="s">
        <v>64</v>
      </c>
      <c r="B16" s="114">
        <v>16500</v>
      </c>
      <c r="C16" s="114">
        <v>18263</v>
      </c>
      <c r="D16" s="179">
        <f t="shared" si="3"/>
        <v>1.1068484848484847</v>
      </c>
      <c r="E16" s="180">
        <v>18293</v>
      </c>
      <c r="F16" s="179">
        <f t="shared" si="2"/>
        <v>-0.0016399715738260046</v>
      </c>
    </row>
    <row r="17" spans="1:6" s="167" customFormat="1" ht="18" customHeight="1">
      <c r="A17" s="177" t="s">
        <v>65</v>
      </c>
      <c r="B17" s="114">
        <v>90000</v>
      </c>
      <c r="C17" s="114">
        <v>95430</v>
      </c>
      <c r="D17" s="179">
        <f t="shared" si="3"/>
        <v>1.0603333333333333</v>
      </c>
      <c r="E17" s="180">
        <v>146610</v>
      </c>
      <c r="F17" s="179">
        <f t="shared" si="2"/>
        <v>-0.3490894209126253</v>
      </c>
    </row>
    <row r="18" spans="1:6" s="167" customFormat="1" ht="18" customHeight="1">
      <c r="A18" s="177" t="s">
        <v>66</v>
      </c>
      <c r="B18" s="114">
        <v>1300</v>
      </c>
      <c r="C18" s="114">
        <v>1395</v>
      </c>
      <c r="D18" s="179">
        <f t="shared" si="3"/>
        <v>1.073076923076923</v>
      </c>
      <c r="E18" s="180">
        <v>10899</v>
      </c>
      <c r="F18" s="179">
        <f t="shared" si="2"/>
        <v>-0.8720066061106524</v>
      </c>
    </row>
    <row r="19" spans="1:6" s="167" customFormat="1" ht="18" customHeight="1">
      <c r="A19" s="177" t="s">
        <v>67</v>
      </c>
      <c r="B19" s="114">
        <v>115</v>
      </c>
      <c r="C19" s="114">
        <v>109</v>
      </c>
      <c r="D19" s="179">
        <f t="shared" si="3"/>
        <v>0.9478260869565217</v>
      </c>
      <c r="E19" s="180">
        <v>127</v>
      </c>
      <c r="F19" s="179">
        <f t="shared" si="2"/>
        <v>-0.1417322834645669</v>
      </c>
    </row>
    <row r="20" spans="1:6" s="167" customFormat="1" ht="18" customHeight="1">
      <c r="A20" s="177" t="s">
        <v>68</v>
      </c>
      <c r="B20" s="114">
        <v>5</v>
      </c>
      <c r="C20" s="114">
        <v>5</v>
      </c>
      <c r="D20" s="179">
        <f t="shared" si="3"/>
        <v>1</v>
      </c>
      <c r="E20" s="180">
        <v>28</v>
      </c>
      <c r="F20" s="179">
        <f t="shared" si="2"/>
        <v>-0.8214285714285714</v>
      </c>
    </row>
    <row r="21" spans="1:6" s="168" customFormat="1" ht="18" customHeight="1">
      <c r="A21" s="175" t="s">
        <v>69</v>
      </c>
      <c r="B21" s="113">
        <f>SUM(B22:B28,B30:B32,B35:B36)</f>
        <v>90000</v>
      </c>
      <c r="C21" s="113">
        <f>SUM(C22:C28,C30:C32,C35:C36)</f>
        <v>91944</v>
      </c>
      <c r="D21" s="176">
        <f t="shared" si="3"/>
        <v>1.0216</v>
      </c>
      <c r="E21" s="113">
        <f>SUM(E22:E28,E30:E32,E35:E36)</f>
        <v>97250</v>
      </c>
      <c r="F21" s="176">
        <f t="shared" si="2"/>
        <v>-0.054560411311053936</v>
      </c>
    </row>
    <row r="22" spans="1:6" s="167" customFormat="1" ht="18" customHeight="1">
      <c r="A22" s="112" t="s">
        <v>70</v>
      </c>
      <c r="B22" s="114">
        <v>26500</v>
      </c>
      <c r="C22" s="114">
        <v>25928</v>
      </c>
      <c r="D22" s="179">
        <f t="shared" si="3"/>
        <v>0.9784150943396226</v>
      </c>
      <c r="E22" s="180">
        <v>26892</v>
      </c>
      <c r="F22" s="179">
        <f t="shared" si="2"/>
        <v>-0.03584709207199166</v>
      </c>
    </row>
    <row r="23" spans="1:6" s="167" customFormat="1" ht="18" customHeight="1">
      <c r="A23" s="112" t="s">
        <v>71</v>
      </c>
      <c r="B23" s="114">
        <v>17360</v>
      </c>
      <c r="C23" s="114">
        <v>17289</v>
      </c>
      <c r="D23" s="179">
        <f t="shared" si="3"/>
        <v>0.9959101382488479</v>
      </c>
      <c r="E23" s="180">
        <v>17932</v>
      </c>
      <c r="F23" s="179">
        <f aca="true" t="shared" si="4" ref="F23:F37">C23/E23-1</f>
        <v>-0.03585768458621463</v>
      </c>
    </row>
    <row r="24" spans="1:6" s="167" customFormat="1" ht="18" customHeight="1">
      <c r="A24" s="112" t="s">
        <v>72</v>
      </c>
      <c r="B24" s="114">
        <v>140</v>
      </c>
      <c r="C24" s="114">
        <v>144</v>
      </c>
      <c r="D24" s="179"/>
      <c r="E24" s="180"/>
      <c r="F24" s="179"/>
    </row>
    <row r="25" spans="1:6" s="167" customFormat="1" ht="18" customHeight="1">
      <c r="A25" s="112" t="s">
        <v>73</v>
      </c>
      <c r="B25" s="114">
        <v>3300</v>
      </c>
      <c r="C25" s="114">
        <v>3291</v>
      </c>
      <c r="D25" s="179">
        <f aca="true" t="shared" si="5" ref="D24:D37">C25/B25</f>
        <v>0.9972727272727273</v>
      </c>
      <c r="E25" s="180">
        <v>3040</v>
      </c>
      <c r="F25" s="179">
        <f t="shared" si="4"/>
        <v>0.0825657894736842</v>
      </c>
    </row>
    <row r="26" spans="1:6" s="167" customFormat="1" ht="18" customHeight="1">
      <c r="A26" s="112" t="s">
        <v>74</v>
      </c>
      <c r="B26" s="114"/>
      <c r="C26" s="114"/>
      <c r="D26" s="179"/>
      <c r="E26" s="180">
        <v>266</v>
      </c>
      <c r="F26" s="179">
        <f t="shared" si="4"/>
        <v>-1</v>
      </c>
    </row>
    <row r="27" spans="1:6" s="167" customFormat="1" ht="18" customHeight="1">
      <c r="A27" s="112" t="s">
        <v>75</v>
      </c>
      <c r="B27" s="114"/>
      <c r="C27" s="114"/>
      <c r="D27" s="179"/>
      <c r="E27" s="180">
        <v>-1</v>
      </c>
      <c r="F27" s="179"/>
    </row>
    <row r="28" spans="1:6" s="167" customFormat="1" ht="18" customHeight="1">
      <c r="A28" s="112" t="s">
        <v>76</v>
      </c>
      <c r="B28" s="114">
        <v>4300</v>
      </c>
      <c r="C28" s="114">
        <v>4726</v>
      </c>
      <c r="D28" s="179">
        <f t="shared" si="5"/>
        <v>1.0990697674418604</v>
      </c>
      <c r="E28" s="180">
        <v>13298</v>
      </c>
      <c r="F28" s="179">
        <f t="shared" si="4"/>
        <v>-0.6446082117611671</v>
      </c>
    </row>
    <row r="29" spans="1:6" s="167" customFormat="1" ht="18" customHeight="1">
      <c r="A29" s="112" t="s">
        <v>77</v>
      </c>
      <c r="B29" s="114">
        <v>88</v>
      </c>
      <c r="C29" s="114">
        <v>186</v>
      </c>
      <c r="D29" s="179">
        <f t="shared" si="5"/>
        <v>2.1136363636363638</v>
      </c>
      <c r="E29" s="180">
        <v>319</v>
      </c>
      <c r="F29" s="179">
        <f t="shared" si="4"/>
        <v>-0.41692789968652033</v>
      </c>
    </row>
    <row r="30" spans="1:6" s="167" customFormat="1" ht="18" customHeight="1">
      <c r="A30" s="112" t="s">
        <v>78</v>
      </c>
      <c r="B30" s="114">
        <v>6500</v>
      </c>
      <c r="C30" s="114">
        <v>6707</v>
      </c>
      <c r="D30" s="179">
        <f t="shared" si="5"/>
        <v>1.0318461538461539</v>
      </c>
      <c r="E30" s="180">
        <v>6952</v>
      </c>
      <c r="F30" s="179">
        <f t="shared" si="4"/>
        <v>-0.03524165707710014</v>
      </c>
    </row>
    <row r="31" spans="1:6" s="167" customFormat="1" ht="18" customHeight="1">
      <c r="A31" s="112" t="s">
        <v>79</v>
      </c>
      <c r="B31" s="114"/>
      <c r="C31" s="114"/>
      <c r="D31" s="179"/>
      <c r="E31" s="180"/>
      <c r="F31" s="179"/>
    </row>
    <row r="32" spans="1:6" s="167" customFormat="1" ht="18" customHeight="1">
      <c r="A32" s="112" t="s">
        <v>80</v>
      </c>
      <c r="B32" s="114">
        <v>31800</v>
      </c>
      <c r="C32" s="114">
        <v>33792</v>
      </c>
      <c r="D32" s="179">
        <f t="shared" si="5"/>
        <v>1.0626415094339623</v>
      </c>
      <c r="E32" s="180">
        <v>28414</v>
      </c>
      <c r="F32" s="179">
        <f t="shared" si="4"/>
        <v>0.18927289364397826</v>
      </c>
    </row>
    <row r="33" spans="1:6" s="167" customFormat="1" ht="18" customHeight="1">
      <c r="A33" s="112" t="s">
        <v>81</v>
      </c>
      <c r="B33" s="114"/>
      <c r="C33" s="114">
        <v>10080</v>
      </c>
      <c r="D33" s="179"/>
      <c r="E33" s="180"/>
      <c r="F33" s="179"/>
    </row>
    <row r="34" spans="1:6" s="167" customFormat="1" ht="18" customHeight="1">
      <c r="A34" s="112" t="s">
        <v>82</v>
      </c>
      <c r="B34" s="114"/>
      <c r="C34" s="114">
        <v>1689</v>
      </c>
      <c r="D34" s="179"/>
      <c r="E34" s="180">
        <v>1269</v>
      </c>
      <c r="F34" s="179">
        <f t="shared" si="4"/>
        <v>0.33096926713947994</v>
      </c>
    </row>
    <row r="35" spans="1:6" s="167" customFormat="1" ht="18" customHeight="1">
      <c r="A35" s="112" t="s">
        <v>83</v>
      </c>
      <c r="B35" s="114"/>
      <c r="C35" s="114"/>
      <c r="D35" s="179"/>
      <c r="E35" s="180">
        <v>455</v>
      </c>
      <c r="F35" s="179">
        <f t="shared" si="4"/>
        <v>-1</v>
      </c>
    </row>
    <row r="36" spans="1:6" s="167" customFormat="1" ht="18" customHeight="1">
      <c r="A36" s="112" t="s">
        <v>84</v>
      </c>
      <c r="B36" s="114">
        <v>100</v>
      </c>
      <c r="C36" s="114">
        <v>67</v>
      </c>
      <c r="D36" s="179">
        <f t="shared" si="5"/>
        <v>0.67</v>
      </c>
      <c r="E36" s="180">
        <v>2</v>
      </c>
      <c r="F36" s="179">
        <f t="shared" si="4"/>
        <v>32.5</v>
      </c>
    </row>
    <row r="37" spans="1:6" s="168" customFormat="1" ht="18" customHeight="1">
      <c r="A37" s="173" t="s">
        <v>85</v>
      </c>
      <c r="B37" s="113">
        <f>SUM(B6,B21)</f>
        <v>1168000</v>
      </c>
      <c r="C37" s="113">
        <f>SUM(C6,C21)</f>
        <v>1170566</v>
      </c>
      <c r="D37" s="176">
        <f t="shared" si="5"/>
        <v>1.002196917808219</v>
      </c>
      <c r="E37" s="113">
        <f>SUM(E6,E21)</f>
        <v>1296953</v>
      </c>
      <c r="F37" s="176">
        <f t="shared" si="4"/>
        <v>-0.09744917510503459</v>
      </c>
    </row>
  </sheetData>
  <sheetProtection/>
  <mergeCells count="2">
    <mergeCell ref="A2:F2"/>
    <mergeCell ref="A4:F4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7"/>
  <sheetViews>
    <sheetView zoomScaleSheetLayoutView="100" workbookViewId="0" topLeftCell="A1">
      <selection activeCell="F24" sqref="F24"/>
    </sheetView>
  </sheetViews>
  <sheetFormatPr defaultColWidth="9.00390625" defaultRowHeight="18.75" customHeight="1"/>
  <cols>
    <col min="1" max="1" width="32.25390625" style="167" customWidth="1"/>
    <col min="2" max="3" width="12.125" style="167" customWidth="1"/>
    <col min="4" max="4" width="8.625" style="167" customWidth="1"/>
    <col min="5" max="5" width="13.00390625" style="167" customWidth="1"/>
    <col min="6" max="6" width="10.875" style="167" customWidth="1"/>
    <col min="7" max="16384" width="9.00390625" style="167" customWidth="1"/>
  </cols>
  <sheetData>
    <row r="1" s="167" customFormat="1" ht="18.75" customHeight="1">
      <c r="A1" s="167" t="s">
        <v>86</v>
      </c>
    </row>
    <row r="2" spans="1:6" s="167" customFormat="1" ht="30" customHeight="1">
      <c r="A2" s="170" t="s">
        <v>87</v>
      </c>
      <c r="B2" s="170"/>
      <c r="C2" s="170"/>
      <c r="D2" s="170"/>
      <c r="E2" s="170"/>
      <c r="F2" s="170"/>
    </row>
    <row r="3" spans="1:6" s="167" customFormat="1" ht="19.5" customHeight="1">
      <c r="A3" s="171"/>
      <c r="B3" s="171"/>
      <c r="C3" s="171"/>
      <c r="D3" s="171"/>
      <c r="E3" s="171"/>
      <c r="F3" s="171"/>
    </row>
    <row r="4" spans="1:6" s="167" customFormat="1" ht="19.5" customHeight="1">
      <c r="A4" s="172" t="s">
        <v>47</v>
      </c>
      <c r="B4" s="172"/>
      <c r="C4" s="172"/>
      <c r="D4" s="172"/>
      <c r="E4" s="172"/>
      <c r="F4" s="172"/>
    </row>
    <row r="5" spans="1:6" s="167" customFormat="1" ht="39" customHeight="1">
      <c r="A5" s="173" t="s">
        <v>48</v>
      </c>
      <c r="B5" s="174" t="s">
        <v>49</v>
      </c>
      <c r="C5" s="174" t="s">
        <v>50</v>
      </c>
      <c r="D5" s="174" t="s">
        <v>51</v>
      </c>
      <c r="E5" s="174" t="s">
        <v>52</v>
      </c>
      <c r="F5" s="174" t="s">
        <v>53</v>
      </c>
    </row>
    <row r="6" spans="1:6" s="168" customFormat="1" ht="18" customHeight="1">
      <c r="A6" s="175" t="s">
        <v>54</v>
      </c>
      <c r="B6" s="113">
        <f>SUM(B7,B8:B11,B12:B20)</f>
        <v>826843</v>
      </c>
      <c r="C6" s="113">
        <f>SUM(C7,C8:C11,C12:C20)</f>
        <v>818052</v>
      </c>
      <c r="D6" s="176">
        <f>C6/B6</f>
        <v>0.9893679936819928</v>
      </c>
      <c r="E6" s="113">
        <f>SUM(E7,E8:E11,E12:E20)</f>
        <v>903431</v>
      </c>
      <c r="F6" s="176">
        <f>C6/E6-1</f>
        <v>-0.09450528042540052</v>
      </c>
    </row>
    <row r="7" spans="1:6" s="167" customFormat="1" ht="18" customHeight="1">
      <c r="A7" s="177" t="s">
        <v>55</v>
      </c>
      <c r="B7" s="178">
        <v>248584</v>
      </c>
      <c r="C7" s="114">
        <v>253800</v>
      </c>
      <c r="D7" s="179">
        <f>C7/B7</f>
        <v>1.0209828468445274</v>
      </c>
      <c r="E7" s="114">
        <v>270702</v>
      </c>
      <c r="F7" s="179">
        <f>C7/E7-1</f>
        <v>-0.06243766207859569</v>
      </c>
    </row>
    <row r="8" spans="1:6" s="167" customFormat="1" ht="18" customHeight="1">
      <c r="A8" s="177" t="s">
        <v>56</v>
      </c>
      <c r="B8" s="178">
        <v>177017</v>
      </c>
      <c r="C8" s="114">
        <v>164612</v>
      </c>
      <c r="D8" s="179">
        <f>C8/B8</f>
        <v>0.9299219848941063</v>
      </c>
      <c r="E8" s="114">
        <v>198770</v>
      </c>
      <c r="F8" s="179">
        <f>C8/E8-1</f>
        <v>-0.17184685817779344</v>
      </c>
    </row>
    <row r="9" spans="1:6" s="167" customFormat="1" ht="18" customHeight="1">
      <c r="A9" s="177" t="s">
        <v>57</v>
      </c>
      <c r="B9" s="178">
        <v>89548</v>
      </c>
      <c r="C9" s="114">
        <v>82489</v>
      </c>
      <c r="D9" s="179">
        <f>C9/B9</f>
        <v>0.9211707687497208</v>
      </c>
      <c r="E9" s="114">
        <v>84001</v>
      </c>
      <c r="F9" s="179">
        <f>C9/E9-1</f>
        <v>-0.01799978571683669</v>
      </c>
    </row>
    <row r="10" spans="1:6" s="167" customFormat="1" ht="18" customHeight="1">
      <c r="A10" s="177" t="s">
        <v>58</v>
      </c>
      <c r="B10" s="178"/>
      <c r="C10" s="114">
        <v>1</v>
      </c>
      <c r="D10" s="179"/>
      <c r="E10" s="114">
        <v>24</v>
      </c>
      <c r="F10" s="179"/>
    </row>
    <row r="11" spans="1:6" s="167" customFormat="1" ht="18" customHeight="1">
      <c r="A11" s="177" t="s">
        <v>59</v>
      </c>
      <c r="B11" s="178">
        <v>39081</v>
      </c>
      <c r="C11" s="114">
        <v>38725</v>
      </c>
      <c r="D11" s="179">
        <f>C11/B11</f>
        <v>0.9908907141577749</v>
      </c>
      <c r="E11" s="114">
        <v>39587</v>
      </c>
      <c r="F11" s="179">
        <f>C11/E11-1</f>
        <v>-0.021774825068835768</v>
      </c>
    </row>
    <row r="12" spans="1:6" s="167" customFormat="1" ht="18" customHeight="1">
      <c r="A12" s="177" t="s">
        <v>60</v>
      </c>
      <c r="B12" s="178">
        <v>43659</v>
      </c>
      <c r="C12" s="114">
        <v>43419</v>
      </c>
      <c r="D12" s="179"/>
      <c r="E12" s="114">
        <v>36498</v>
      </c>
      <c r="F12" s="179">
        <f aca="true" t="shared" si="0" ref="F12:F26">C12/E12-1</f>
        <v>0.18962682886733528</v>
      </c>
    </row>
    <row r="13" spans="1:6" s="167" customFormat="1" ht="18" customHeight="1">
      <c r="A13" s="177" t="s">
        <v>61</v>
      </c>
      <c r="B13" s="178">
        <v>16256</v>
      </c>
      <c r="C13" s="114">
        <v>14209</v>
      </c>
      <c r="D13" s="179">
        <f aca="true" t="shared" si="1" ref="D13:D25">C13/B13</f>
        <v>0.8740772637795275</v>
      </c>
      <c r="E13" s="114">
        <v>13808</v>
      </c>
      <c r="F13" s="179">
        <f t="shared" si="0"/>
        <v>0.029041135573580457</v>
      </c>
    </row>
    <row r="14" spans="1:6" s="167" customFormat="1" ht="18" customHeight="1">
      <c r="A14" s="177" t="s">
        <v>62</v>
      </c>
      <c r="B14" s="178">
        <v>7468</v>
      </c>
      <c r="C14" s="114">
        <v>7440</v>
      </c>
      <c r="D14" s="179">
        <f t="shared" si="1"/>
        <v>0.9962506695232994</v>
      </c>
      <c r="E14" s="114">
        <v>6980</v>
      </c>
      <c r="F14" s="179">
        <f t="shared" si="0"/>
        <v>0.0659025787965617</v>
      </c>
    </row>
    <row r="15" spans="1:6" s="167" customFormat="1" ht="18" customHeight="1">
      <c r="A15" s="177" t="s">
        <v>63</v>
      </c>
      <c r="B15" s="178">
        <v>97547</v>
      </c>
      <c r="C15" s="114">
        <v>98405</v>
      </c>
      <c r="D15" s="179">
        <f t="shared" si="1"/>
        <v>1.008795759992619</v>
      </c>
      <c r="E15" s="114">
        <v>77312</v>
      </c>
      <c r="F15" s="179">
        <f t="shared" si="0"/>
        <v>0.27282957367549665</v>
      </c>
    </row>
    <row r="16" spans="1:6" s="167" customFormat="1" ht="18" customHeight="1">
      <c r="A16" s="177" t="s">
        <v>64</v>
      </c>
      <c r="B16" s="178">
        <v>16350</v>
      </c>
      <c r="C16" s="114">
        <v>18100</v>
      </c>
      <c r="D16" s="179">
        <f t="shared" si="1"/>
        <v>1.107033639143731</v>
      </c>
      <c r="E16" s="114">
        <v>18160</v>
      </c>
      <c r="F16" s="179">
        <f t="shared" si="0"/>
        <v>-0.0033039647577092213</v>
      </c>
    </row>
    <row r="17" spans="1:6" s="167" customFormat="1" ht="18" customHeight="1">
      <c r="A17" s="177" t="s">
        <v>65</v>
      </c>
      <c r="B17" s="178">
        <v>90000</v>
      </c>
      <c r="C17" s="114">
        <v>95430</v>
      </c>
      <c r="D17" s="179">
        <f t="shared" si="1"/>
        <v>1.0603333333333333</v>
      </c>
      <c r="E17" s="114">
        <v>146610</v>
      </c>
      <c r="F17" s="179">
        <f t="shared" si="0"/>
        <v>-0.3490894209126253</v>
      </c>
    </row>
    <row r="18" spans="1:6" s="167" customFormat="1" ht="18" customHeight="1">
      <c r="A18" s="177" t="s">
        <v>66</v>
      </c>
      <c r="B18" s="178">
        <v>1300</v>
      </c>
      <c r="C18" s="114">
        <v>1395</v>
      </c>
      <c r="D18" s="179">
        <f t="shared" si="1"/>
        <v>1.073076923076923</v>
      </c>
      <c r="E18" s="114">
        <v>10899</v>
      </c>
      <c r="F18" s="179">
        <f t="shared" si="0"/>
        <v>-0.8720066061106524</v>
      </c>
    </row>
    <row r="19" spans="1:6" s="167" customFormat="1" ht="18" customHeight="1">
      <c r="A19" s="177" t="s">
        <v>67</v>
      </c>
      <c r="B19" s="178">
        <v>28</v>
      </c>
      <c r="C19" s="114">
        <v>22</v>
      </c>
      <c r="D19" s="179">
        <f t="shared" si="1"/>
        <v>0.7857142857142857</v>
      </c>
      <c r="E19" s="114">
        <v>52</v>
      </c>
      <c r="F19" s="179">
        <f t="shared" si="0"/>
        <v>-0.5769230769230769</v>
      </c>
    </row>
    <row r="20" spans="1:6" s="167" customFormat="1" ht="18" customHeight="1">
      <c r="A20" s="177" t="s">
        <v>68</v>
      </c>
      <c r="B20" s="178">
        <v>5</v>
      </c>
      <c r="C20" s="114">
        <v>5</v>
      </c>
      <c r="D20" s="179">
        <f t="shared" si="1"/>
        <v>1</v>
      </c>
      <c r="E20" s="114">
        <v>28</v>
      </c>
      <c r="F20" s="179">
        <f t="shared" si="0"/>
        <v>-0.8214285714285714</v>
      </c>
    </row>
    <row r="21" spans="1:6" s="168" customFormat="1" ht="18" customHeight="1">
      <c r="A21" s="175" t="s">
        <v>69</v>
      </c>
      <c r="B21" s="113">
        <f>SUM(B22:B28,B30:B32,B35:B36)</f>
        <v>75452</v>
      </c>
      <c r="C21" s="113">
        <f>SUM(C22:C28,C30:C32,C35:C36)</f>
        <v>76160</v>
      </c>
      <c r="D21" s="176">
        <f t="shared" si="1"/>
        <v>1.0093834490802098</v>
      </c>
      <c r="E21" s="113">
        <f>SUM(E22:E28,E30:E32,E35:E36)</f>
        <v>81277</v>
      </c>
      <c r="F21" s="176">
        <f t="shared" si="0"/>
        <v>-0.06295754026354317</v>
      </c>
    </row>
    <row r="22" spans="1:6" s="167" customFormat="1" ht="18" customHeight="1">
      <c r="A22" s="112" t="s">
        <v>70</v>
      </c>
      <c r="B22" s="178">
        <v>17772</v>
      </c>
      <c r="C22" s="114">
        <v>16460</v>
      </c>
      <c r="D22" s="179">
        <f t="shared" si="1"/>
        <v>0.9261760072023407</v>
      </c>
      <c r="E22" s="114">
        <v>17272</v>
      </c>
      <c r="F22" s="179">
        <f t="shared" si="0"/>
        <v>-0.047012505789717496</v>
      </c>
    </row>
    <row r="23" spans="1:6" s="167" customFormat="1" ht="18" customHeight="1">
      <c r="A23" s="112" t="s">
        <v>71</v>
      </c>
      <c r="B23" s="178">
        <v>11540</v>
      </c>
      <c r="C23" s="114">
        <v>10973</v>
      </c>
      <c r="D23" s="179">
        <f t="shared" si="1"/>
        <v>0.9508665511265164</v>
      </c>
      <c r="E23" s="114">
        <v>11579</v>
      </c>
      <c r="F23" s="179">
        <f t="shared" si="0"/>
        <v>-0.052336125744883</v>
      </c>
    </row>
    <row r="24" spans="1:6" s="167" customFormat="1" ht="18" customHeight="1">
      <c r="A24" s="112" t="s">
        <v>72</v>
      </c>
      <c r="B24" s="178">
        <v>140</v>
      </c>
      <c r="C24" s="114">
        <v>144</v>
      </c>
      <c r="D24" s="179">
        <f t="shared" si="1"/>
        <v>1.0285714285714285</v>
      </c>
      <c r="E24" s="114"/>
      <c r="F24" s="179"/>
    </row>
    <row r="25" spans="1:6" s="167" customFormat="1" ht="18" customHeight="1">
      <c r="A25" s="112" t="s">
        <v>73</v>
      </c>
      <c r="B25" s="178">
        <v>3300</v>
      </c>
      <c r="C25" s="114">
        <v>3291</v>
      </c>
      <c r="D25" s="179">
        <f t="shared" si="1"/>
        <v>0.9972727272727273</v>
      </c>
      <c r="E25" s="114">
        <v>3040</v>
      </c>
      <c r="F25" s="179">
        <f t="shared" si="0"/>
        <v>0.0825657894736842</v>
      </c>
    </row>
    <row r="26" spans="1:6" s="167" customFormat="1" ht="18" customHeight="1">
      <c r="A26" s="112" t="s">
        <v>74</v>
      </c>
      <c r="B26" s="178">
        <v>0</v>
      </c>
      <c r="C26" s="114">
        <v>0</v>
      </c>
      <c r="D26" s="179"/>
      <c r="E26" s="114">
        <v>266</v>
      </c>
      <c r="F26" s="179">
        <f t="shared" si="0"/>
        <v>-1</v>
      </c>
    </row>
    <row r="27" spans="1:6" s="167" customFormat="1" ht="18" customHeight="1">
      <c r="A27" s="112" t="s">
        <v>75</v>
      </c>
      <c r="B27" s="178">
        <v>0</v>
      </c>
      <c r="C27" s="114">
        <v>0</v>
      </c>
      <c r="D27" s="179"/>
      <c r="E27" s="114">
        <v>-1</v>
      </c>
      <c r="F27" s="179"/>
    </row>
    <row r="28" spans="1:6" s="167" customFormat="1" ht="18" customHeight="1">
      <c r="A28" s="112" t="s">
        <v>76</v>
      </c>
      <c r="B28" s="178">
        <v>4300</v>
      </c>
      <c r="C28" s="114">
        <v>4726</v>
      </c>
      <c r="D28" s="179"/>
      <c r="E28" s="114">
        <v>13298</v>
      </c>
      <c r="F28" s="179"/>
    </row>
    <row r="29" spans="1:6" s="167" customFormat="1" ht="18" customHeight="1">
      <c r="A29" s="112" t="s">
        <v>77</v>
      </c>
      <c r="B29" s="178">
        <v>88</v>
      </c>
      <c r="C29" s="114">
        <v>186</v>
      </c>
      <c r="D29" s="179">
        <f aca="true" t="shared" si="2" ref="D29:D33">C29/B29</f>
        <v>2.1136363636363638</v>
      </c>
      <c r="E29" s="114">
        <v>319</v>
      </c>
      <c r="F29" s="179">
        <f aca="true" t="shared" si="3" ref="F29:F33">C29/E29-1</f>
        <v>-0.41692789968652033</v>
      </c>
    </row>
    <row r="30" spans="1:6" s="167" customFormat="1" ht="18" customHeight="1">
      <c r="A30" s="112" t="s">
        <v>78</v>
      </c>
      <c r="B30" s="178">
        <v>6500</v>
      </c>
      <c r="C30" s="114">
        <v>6707</v>
      </c>
      <c r="D30" s="179"/>
      <c r="E30" s="114">
        <v>6952</v>
      </c>
      <c r="F30" s="179">
        <f t="shared" si="3"/>
        <v>-0.03524165707710014</v>
      </c>
    </row>
    <row r="31" spans="1:6" s="167" customFormat="1" ht="18" customHeight="1">
      <c r="A31" s="112" t="s">
        <v>79</v>
      </c>
      <c r="B31" s="178">
        <v>0</v>
      </c>
      <c r="C31" s="114">
        <v>0</v>
      </c>
      <c r="D31" s="179"/>
      <c r="E31" s="114"/>
      <c r="F31" s="179"/>
    </row>
    <row r="32" spans="1:6" s="167" customFormat="1" ht="18" customHeight="1">
      <c r="A32" s="112" t="s">
        <v>80</v>
      </c>
      <c r="B32" s="178">
        <v>31800</v>
      </c>
      <c r="C32" s="114">
        <v>33792</v>
      </c>
      <c r="D32" s="179">
        <f t="shared" si="2"/>
        <v>1.0626415094339623</v>
      </c>
      <c r="E32" s="114">
        <v>28414</v>
      </c>
      <c r="F32" s="179">
        <f t="shared" si="3"/>
        <v>0.18927289364397826</v>
      </c>
    </row>
    <row r="33" spans="1:6" s="167" customFormat="1" ht="18" customHeight="1">
      <c r="A33" s="112" t="s">
        <v>81</v>
      </c>
      <c r="B33" s="178">
        <v>0</v>
      </c>
      <c r="C33" s="114">
        <v>10080</v>
      </c>
      <c r="D33" s="179"/>
      <c r="E33" s="114"/>
      <c r="F33" s="179"/>
    </row>
    <row r="34" spans="1:6" s="167" customFormat="1" ht="18" customHeight="1">
      <c r="A34" s="112" t="s">
        <v>82</v>
      </c>
      <c r="B34" s="178">
        <v>0</v>
      </c>
      <c r="C34" s="114">
        <v>1689</v>
      </c>
      <c r="D34" s="179"/>
      <c r="E34" s="114">
        <v>1269</v>
      </c>
      <c r="F34" s="179"/>
    </row>
    <row r="35" spans="1:6" s="167" customFormat="1" ht="18" customHeight="1">
      <c r="A35" s="112" t="s">
        <v>83</v>
      </c>
      <c r="B35" s="178">
        <v>0</v>
      </c>
      <c r="C35" s="114">
        <v>0</v>
      </c>
      <c r="D35" s="179"/>
      <c r="E35" s="114">
        <v>455</v>
      </c>
      <c r="F35" s="179"/>
    </row>
    <row r="36" spans="1:6" s="167" customFormat="1" ht="18" customHeight="1">
      <c r="A36" s="112" t="s">
        <v>84</v>
      </c>
      <c r="B36" s="178">
        <v>100</v>
      </c>
      <c r="C36" s="114">
        <v>67</v>
      </c>
      <c r="D36" s="179">
        <f>C36/B36</f>
        <v>0.67</v>
      </c>
      <c r="E36" s="114">
        <v>2</v>
      </c>
      <c r="F36" s="179">
        <f>C36/E36-1</f>
        <v>32.5</v>
      </c>
    </row>
    <row r="37" spans="1:6" s="168" customFormat="1" ht="18" customHeight="1">
      <c r="A37" s="173" t="s">
        <v>85</v>
      </c>
      <c r="B37" s="113">
        <f>SUM(B6,B21)</f>
        <v>902295</v>
      </c>
      <c r="C37" s="113">
        <f>SUM(C6,C21)</f>
        <v>894212</v>
      </c>
      <c r="D37" s="176">
        <f>C37/B37</f>
        <v>0.9910417324710876</v>
      </c>
      <c r="E37" s="113">
        <f>SUM(E6,E21)</f>
        <v>984708</v>
      </c>
      <c r="F37" s="176">
        <f>C37/E37-1</f>
        <v>-0.09190135552874557</v>
      </c>
    </row>
    <row r="38" spans="1:250" s="169" customFormat="1" ht="18.7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</row>
    <row r="39" spans="1:250" s="169" customFormat="1" ht="18.7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</row>
    <row r="40" spans="1:250" s="169" customFormat="1" ht="18.7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</row>
    <row r="41" spans="1:250" s="169" customFormat="1" ht="18.7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</row>
    <row r="42" spans="1:250" s="169" customFormat="1" ht="18.7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</row>
    <row r="43" spans="1:250" s="169" customFormat="1" ht="18.7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</row>
    <row r="44" spans="1:250" s="169" customFormat="1" ht="18.7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</row>
    <row r="45" spans="1:250" s="169" customFormat="1" ht="18.7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</row>
    <row r="46" spans="1:250" s="169" customFormat="1" ht="18.7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</row>
    <row r="47" spans="1:250" s="169" customFormat="1" ht="18.7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</row>
  </sheetData>
  <sheetProtection/>
  <mergeCells count="2">
    <mergeCell ref="A2:F2"/>
    <mergeCell ref="A4:F4"/>
  </mergeCells>
  <printOptions/>
  <pageMargins left="0.75" right="0.75" top="1" bottom="1" header="0.5" footer="0.5"/>
  <pageSetup fitToHeight="1" fitToWidth="1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6000000238418579"/>
  </sheetPr>
  <dimension ref="A1:F544"/>
  <sheetViews>
    <sheetView showZeros="0" zoomScaleSheetLayoutView="100" workbookViewId="0" topLeftCell="A31">
      <selection activeCell="B6" sqref="B6"/>
    </sheetView>
  </sheetViews>
  <sheetFormatPr defaultColWidth="9.00390625" defaultRowHeight="13.5"/>
  <cols>
    <col min="1" max="1" width="9.875" style="99" customWidth="1"/>
    <col min="2" max="2" width="46.25390625" style="99" customWidth="1"/>
    <col min="3" max="3" width="16.375" style="99" customWidth="1"/>
    <col min="4" max="5" width="9.25390625" style="99" bestFit="1" customWidth="1"/>
    <col min="6" max="16384" width="9.00390625" style="99" customWidth="1"/>
  </cols>
  <sheetData>
    <row r="1" s="65" customFormat="1" ht="13.5">
      <c r="A1" s="2" t="s">
        <v>88</v>
      </c>
    </row>
    <row r="2" spans="1:6" s="65" customFormat="1" ht="30" customHeight="1">
      <c r="A2" s="66" t="s">
        <v>89</v>
      </c>
      <c r="B2" s="66"/>
      <c r="C2" s="66"/>
      <c r="D2" s="66"/>
      <c r="E2" s="66"/>
      <c r="F2" s="66"/>
    </row>
    <row r="3" spans="1:3" s="65" customFormat="1" ht="19.5" customHeight="1">
      <c r="A3" s="140"/>
      <c r="B3" s="142"/>
      <c r="C3" s="142"/>
    </row>
    <row r="4" spans="1:6" s="65" customFormat="1" ht="19.5" customHeight="1">
      <c r="A4" s="158"/>
      <c r="B4" s="159"/>
      <c r="C4" s="159"/>
      <c r="F4" s="159" t="s">
        <v>90</v>
      </c>
    </row>
    <row r="6" spans="1:6" ht="14.25">
      <c r="A6" s="144" t="s">
        <v>91</v>
      </c>
      <c r="B6" s="144" t="s">
        <v>92</v>
      </c>
      <c r="C6" s="144" t="s">
        <v>93</v>
      </c>
      <c r="D6" s="144" t="s">
        <v>94</v>
      </c>
      <c r="E6" s="144" t="s">
        <v>95</v>
      </c>
      <c r="F6" s="144" t="s">
        <v>96</v>
      </c>
    </row>
    <row r="7" spans="1:6" ht="14.25">
      <c r="A7" s="160" t="s">
        <v>97</v>
      </c>
      <c r="B7" s="161"/>
      <c r="C7" s="162">
        <v>1273968</v>
      </c>
      <c r="D7" s="162">
        <v>1355550</v>
      </c>
      <c r="E7" s="162">
        <v>1383524</v>
      </c>
      <c r="F7" s="163">
        <v>1.021</v>
      </c>
    </row>
    <row r="8" spans="1:6" ht="14.25">
      <c r="A8" s="52" t="s">
        <v>98</v>
      </c>
      <c r="B8" s="151" t="s">
        <v>99</v>
      </c>
      <c r="C8" s="152">
        <v>220222</v>
      </c>
      <c r="D8" s="164">
        <v>213940</v>
      </c>
      <c r="E8" s="164">
        <v>227611</v>
      </c>
      <c r="F8" s="165">
        <v>1.064</v>
      </c>
    </row>
    <row r="9" spans="1:6" ht="14.25">
      <c r="A9" s="52"/>
      <c r="B9" s="151" t="s">
        <v>100</v>
      </c>
      <c r="C9" s="152">
        <v>2941</v>
      </c>
      <c r="D9" s="164">
        <v>2819</v>
      </c>
      <c r="E9" s="164">
        <v>2926</v>
      </c>
      <c r="F9" s="165"/>
    </row>
    <row r="10" spans="1:6" ht="14.25">
      <c r="A10" s="52"/>
      <c r="B10" s="151" t="s">
        <v>101</v>
      </c>
      <c r="C10" s="152">
        <v>2302</v>
      </c>
      <c r="D10" s="164">
        <v>2022</v>
      </c>
      <c r="E10" s="164">
        <v>2098</v>
      </c>
      <c r="F10" s="165"/>
    </row>
    <row r="11" spans="1:6" ht="14.25">
      <c r="A11" s="52"/>
      <c r="B11" s="151" t="s">
        <v>102</v>
      </c>
      <c r="C11" s="152">
        <v>223</v>
      </c>
      <c r="D11" s="164">
        <v>331</v>
      </c>
      <c r="E11" s="164">
        <v>363</v>
      </c>
      <c r="F11" s="165"/>
    </row>
    <row r="12" spans="1:6" ht="14.25">
      <c r="A12" s="52"/>
      <c r="B12" s="151" t="s">
        <v>103</v>
      </c>
      <c r="C12" s="152">
        <v>250</v>
      </c>
      <c r="D12" s="164">
        <v>266</v>
      </c>
      <c r="E12" s="164">
        <v>265</v>
      </c>
      <c r="F12" s="165"/>
    </row>
    <row r="13" spans="1:6" ht="14.25">
      <c r="A13" s="52"/>
      <c r="B13" s="151" t="s">
        <v>104</v>
      </c>
      <c r="C13" s="152">
        <v>2</v>
      </c>
      <c r="D13" s="164">
        <v>1</v>
      </c>
      <c r="E13" s="164">
        <v>1</v>
      </c>
      <c r="F13" s="165"/>
    </row>
    <row r="14" spans="1:6" ht="14.25">
      <c r="A14" s="52"/>
      <c r="B14" s="151" t="s">
        <v>105</v>
      </c>
      <c r="C14" s="152">
        <v>164</v>
      </c>
      <c r="D14" s="164">
        <v>199</v>
      </c>
      <c r="E14" s="164">
        <v>199</v>
      </c>
      <c r="F14" s="165"/>
    </row>
    <row r="15" spans="1:6" ht="14.25">
      <c r="A15" s="52"/>
      <c r="B15" s="151" t="s">
        <v>106</v>
      </c>
      <c r="C15" s="152">
        <v>2160</v>
      </c>
      <c r="D15" s="164">
        <v>2098</v>
      </c>
      <c r="E15" s="164">
        <v>2057</v>
      </c>
      <c r="F15" s="165"/>
    </row>
    <row r="16" spans="1:6" ht="14.25">
      <c r="A16" s="52"/>
      <c r="B16" s="151" t="s">
        <v>101</v>
      </c>
      <c r="C16" s="152">
        <v>1397</v>
      </c>
      <c r="D16" s="164">
        <v>1490</v>
      </c>
      <c r="E16" s="164">
        <v>1451</v>
      </c>
      <c r="F16" s="165"/>
    </row>
    <row r="17" spans="1:6" ht="14.25">
      <c r="A17" s="52"/>
      <c r="B17" s="151" t="s">
        <v>102</v>
      </c>
      <c r="C17" s="152">
        <v>404</v>
      </c>
      <c r="D17" s="164">
        <v>267</v>
      </c>
      <c r="E17" s="164">
        <v>272</v>
      </c>
      <c r="F17" s="165"/>
    </row>
    <row r="18" spans="1:6" ht="14.25">
      <c r="A18" s="52"/>
      <c r="B18" s="151" t="s">
        <v>107</v>
      </c>
      <c r="C18" s="152">
        <v>227</v>
      </c>
      <c r="D18" s="164">
        <v>193</v>
      </c>
      <c r="E18" s="164">
        <v>185</v>
      </c>
      <c r="F18" s="165"/>
    </row>
    <row r="19" spans="1:6" ht="14.25">
      <c r="A19" s="52"/>
      <c r="B19" s="151" t="s">
        <v>105</v>
      </c>
      <c r="C19" s="152">
        <v>133</v>
      </c>
      <c r="D19" s="164">
        <v>148</v>
      </c>
      <c r="E19" s="164">
        <v>149</v>
      </c>
      <c r="F19" s="165"/>
    </row>
    <row r="20" spans="1:6" ht="14.25">
      <c r="A20" s="52"/>
      <c r="B20" s="151" t="s">
        <v>108</v>
      </c>
      <c r="C20" s="152">
        <v>84773</v>
      </c>
      <c r="D20" s="164">
        <v>77469</v>
      </c>
      <c r="E20" s="164">
        <v>84922</v>
      </c>
      <c r="F20" s="165"/>
    </row>
    <row r="21" spans="1:6" ht="14.25">
      <c r="A21" s="52"/>
      <c r="B21" s="151" t="s">
        <v>101</v>
      </c>
      <c r="C21" s="152">
        <v>36691</v>
      </c>
      <c r="D21" s="164">
        <v>20492</v>
      </c>
      <c r="E21" s="164">
        <v>23186</v>
      </c>
      <c r="F21" s="165"/>
    </row>
    <row r="22" spans="1:6" ht="14.25">
      <c r="A22" s="52"/>
      <c r="B22" s="151" t="s">
        <v>102</v>
      </c>
      <c r="C22" s="152">
        <v>25772</v>
      </c>
      <c r="D22" s="164">
        <v>27443</v>
      </c>
      <c r="E22" s="164">
        <v>30690</v>
      </c>
      <c r="F22" s="165"/>
    </row>
    <row r="23" spans="1:6" ht="14.25">
      <c r="A23" s="52"/>
      <c r="B23" s="151" t="s">
        <v>109</v>
      </c>
      <c r="C23" s="152">
        <v>12659</v>
      </c>
      <c r="D23" s="164">
        <v>15381</v>
      </c>
      <c r="E23" s="164">
        <v>15974</v>
      </c>
      <c r="F23" s="165"/>
    </row>
    <row r="24" spans="1:6" ht="14.25">
      <c r="A24" s="52"/>
      <c r="B24" s="151" t="s">
        <v>110</v>
      </c>
      <c r="C24" s="152">
        <v>60</v>
      </c>
      <c r="D24" s="164">
        <v>7</v>
      </c>
      <c r="E24" s="164">
        <v>24</v>
      </c>
      <c r="F24" s="165"/>
    </row>
    <row r="25" spans="1:6" ht="14.25">
      <c r="A25" s="52"/>
      <c r="B25" s="151" t="s">
        <v>111</v>
      </c>
      <c r="C25" s="152">
        <v>692</v>
      </c>
      <c r="D25" s="164">
        <v>682</v>
      </c>
      <c r="E25" s="164">
        <v>695</v>
      </c>
      <c r="F25" s="165"/>
    </row>
    <row r="26" spans="1:6" ht="14.25">
      <c r="A26" s="52"/>
      <c r="B26" s="151" t="s">
        <v>105</v>
      </c>
      <c r="C26" s="152">
        <v>6579</v>
      </c>
      <c r="D26" s="164">
        <v>12839</v>
      </c>
      <c r="E26" s="164">
        <v>13991</v>
      </c>
      <c r="F26" s="165"/>
    </row>
    <row r="27" spans="1:6" ht="14.25">
      <c r="A27" s="52"/>
      <c r="B27" s="151" t="s">
        <v>112</v>
      </c>
      <c r="C27" s="152">
        <v>2319</v>
      </c>
      <c r="D27" s="164">
        <v>625</v>
      </c>
      <c r="E27" s="164">
        <v>362</v>
      </c>
      <c r="F27" s="165"/>
    </row>
    <row r="28" spans="1:6" ht="14.25">
      <c r="A28" s="52"/>
      <c r="B28" s="151" t="s">
        <v>113</v>
      </c>
      <c r="C28" s="152">
        <v>11921</v>
      </c>
      <c r="D28" s="164">
        <v>11269</v>
      </c>
      <c r="E28" s="164">
        <v>11188</v>
      </c>
      <c r="F28" s="165"/>
    </row>
    <row r="29" spans="1:6" ht="14.25">
      <c r="A29" s="52"/>
      <c r="B29" s="151" t="s">
        <v>101</v>
      </c>
      <c r="C29" s="152">
        <v>401</v>
      </c>
      <c r="D29" s="164">
        <v>535</v>
      </c>
      <c r="E29" s="164">
        <v>544</v>
      </c>
      <c r="F29" s="165"/>
    </row>
    <row r="30" spans="1:6" ht="14.25">
      <c r="A30" s="52"/>
      <c r="B30" s="151" t="s">
        <v>102</v>
      </c>
      <c r="C30" s="152">
        <v>6997</v>
      </c>
      <c r="D30" s="164">
        <v>6434</v>
      </c>
      <c r="E30" s="164">
        <v>6338</v>
      </c>
      <c r="F30" s="165"/>
    </row>
    <row r="31" spans="1:6" ht="14.25">
      <c r="A31" s="52"/>
      <c r="B31" s="151" t="s">
        <v>114</v>
      </c>
      <c r="C31" s="152">
        <v>328</v>
      </c>
      <c r="D31" s="164">
        <v>378</v>
      </c>
      <c r="E31" s="164">
        <v>378</v>
      </c>
      <c r="F31" s="165"/>
    </row>
    <row r="32" spans="1:6" ht="14.25">
      <c r="A32" s="52"/>
      <c r="B32" s="151" t="s">
        <v>115</v>
      </c>
      <c r="C32" s="152">
        <v>219</v>
      </c>
      <c r="D32" s="164">
        <v>301</v>
      </c>
      <c r="E32" s="164">
        <v>302</v>
      </c>
      <c r="F32" s="165"/>
    </row>
    <row r="33" spans="1:6" ht="14.25">
      <c r="A33" s="52"/>
      <c r="B33" s="151" t="s">
        <v>105</v>
      </c>
      <c r="C33" s="152">
        <v>472</v>
      </c>
      <c r="D33" s="164">
        <v>592</v>
      </c>
      <c r="E33" s="164">
        <v>605</v>
      </c>
      <c r="F33" s="165"/>
    </row>
    <row r="34" spans="1:6" ht="14.25">
      <c r="A34" s="52"/>
      <c r="B34" s="151" t="s">
        <v>116</v>
      </c>
      <c r="C34" s="152">
        <v>3504</v>
      </c>
      <c r="D34" s="164">
        <v>3029</v>
      </c>
      <c r="E34" s="164">
        <v>3021</v>
      </c>
      <c r="F34" s="165"/>
    </row>
    <row r="35" spans="1:6" ht="14.25">
      <c r="A35" s="52"/>
      <c r="B35" s="151" t="s">
        <v>117</v>
      </c>
      <c r="C35" s="152">
        <v>1112</v>
      </c>
      <c r="D35" s="164">
        <v>920</v>
      </c>
      <c r="E35" s="164">
        <v>948</v>
      </c>
      <c r="F35" s="165"/>
    </row>
    <row r="36" spans="1:6" ht="14.25">
      <c r="A36" s="52"/>
      <c r="B36" s="151" t="s">
        <v>101</v>
      </c>
      <c r="C36" s="152">
        <v>848</v>
      </c>
      <c r="D36" s="164">
        <v>662</v>
      </c>
      <c r="E36" s="164">
        <v>682</v>
      </c>
      <c r="F36" s="165"/>
    </row>
    <row r="37" spans="1:6" ht="14.25">
      <c r="A37" s="52"/>
      <c r="B37" s="151" t="s">
        <v>118</v>
      </c>
      <c r="C37" s="152">
        <v>81</v>
      </c>
      <c r="D37" s="164">
        <v>84</v>
      </c>
      <c r="E37" s="164">
        <v>84</v>
      </c>
      <c r="F37" s="165"/>
    </row>
    <row r="38" spans="1:6" ht="14.25">
      <c r="A38" s="52"/>
      <c r="B38" s="151" t="s">
        <v>119</v>
      </c>
      <c r="C38" s="152">
        <v>11</v>
      </c>
      <c r="D38" s="164">
        <v>1</v>
      </c>
      <c r="E38" s="164">
        <v>1</v>
      </c>
      <c r="F38" s="165"/>
    </row>
    <row r="39" spans="1:6" ht="14.25">
      <c r="A39" s="52"/>
      <c r="B39" s="151" t="s">
        <v>120</v>
      </c>
      <c r="C39" s="152">
        <v>88</v>
      </c>
      <c r="D39" s="164">
        <v>84</v>
      </c>
      <c r="E39" s="164">
        <v>91</v>
      </c>
      <c r="F39" s="165"/>
    </row>
    <row r="40" spans="1:6" ht="14.25">
      <c r="A40" s="52"/>
      <c r="B40" s="151" t="s">
        <v>105</v>
      </c>
      <c r="C40" s="152">
        <v>85</v>
      </c>
      <c r="D40" s="164">
        <v>89</v>
      </c>
      <c r="E40" s="164">
        <v>90</v>
      </c>
      <c r="F40" s="165"/>
    </row>
    <row r="41" spans="1:6" ht="14.25">
      <c r="A41" s="52"/>
      <c r="B41" s="151" t="s">
        <v>121</v>
      </c>
      <c r="C41" s="152">
        <v>3919</v>
      </c>
      <c r="D41" s="164">
        <v>3828</v>
      </c>
      <c r="E41" s="164">
        <v>4061</v>
      </c>
      <c r="F41" s="165"/>
    </row>
    <row r="42" spans="1:6" ht="14.25">
      <c r="A42" s="52"/>
      <c r="B42" s="151" t="s">
        <v>101</v>
      </c>
      <c r="C42" s="152">
        <v>3010</v>
      </c>
      <c r="D42" s="164">
        <v>1806</v>
      </c>
      <c r="E42" s="164">
        <v>1859</v>
      </c>
      <c r="F42" s="165"/>
    </row>
    <row r="43" spans="1:6" ht="14.25">
      <c r="A43" s="52"/>
      <c r="B43" s="151" t="s">
        <v>102</v>
      </c>
      <c r="C43" s="152">
        <v>554</v>
      </c>
      <c r="D43" s="164">
        <v>408</v>
      </c>
      <c r="E43" s="164">
        <v>438</v>
      </c>
      <c r="F43" s="165"/>
    </row>
    <row r="44" spans="1:6" ht="14.25">
      <c r="A44" s="52"/>
      <c r="B44" s="151" t="s">
        <v>122</v>
      </c>
      <c r="C44" s="152">
        <v>0</v>
      </c>
      <c r="D44" s="164">
        <v>144</v>
      </c>
      <c r="E44" s="164">
        <v>174</v>
      </c>
      <c r="F44" s="165"/>
    </row>
    <row r="45" spans="1:6" ht="14.25">
      <c r="A45" s="52"/>
      <c r="B45" s="151" t="s">
        <v>105</v>
      </c>
      <c r="C45" s="152">
        <v>355</v>
      </c>
      <c r="D45" s="164">
        <v>1441</v>
      </c>
      <c r="E45" s="164">
        <v>1546</v>
      </c>
      <c r="F45" s="165"/>
    </row>
    <row r="46" spans="1:6" ht="14.25">
      <c r="A46" s="52"/>
      <c r="B46" s="151" t="s">
        <v>123</v>
      </c>
      <c r="C46" s="152">
        <v>0</v>
      </c>
      <c r="D46" s="164">
        <v>29</v>
      </c>
      <c r="E46" s="164">
        <v>44</v>
      </c>
      <c r="F46" s="165"/>
    </row>
    <row r="47" spans="1:6" ht="14.25">
      <c r="A47" s="52"/>
      <c r="B47" s="151" t="s">
        <v>124</v>
      </c>
      <c r="C47" s="152">
        <v>12000</v>
      </c>
      <c r="D47" s="164">
        <v>12000</v>
      </c>
      <c r="E47" s="164">
        <v>12004</v>
      </c>
      <c r="F47" s="165"/>
    </row>
    <row r="48" spans="1:6" ht="14.25">
      <c r="A48" s="52"/>
      <c r="B48" s="151" t="s">
        <v>125</v>
      </c>
      <c r="C48" s="152">
        <v>12000</v>
      </c>
      <c r="D48" s="164">
        <v>12000</v>
      </c>
      <c r="E48" s="164">
        <v>12004</v>
      </c>
      <c r="F48" s="165"/>
    </row>
    <row r="49" spans="1:6" ht="14.25">
      <c r="A49" s="52"/>
      <c r="B49" s="151" t="s">
        <v>126</v>
      </c>
      <c r="C49" s="152">
        <v>1432</v>
      </c>
      <c r="D49" s="164">
        <v>1269</v>
      </c>
      <c r="E49" s="164">
        <v>1360</v>
      </c>
      <c r="F49" s="165"/>
    </row>
    <row r="50" spans="1:6" ht="14.25">
      <c r="A50" s="52"/>
      <c r="B50" s="151" t="s">
        <v>101</v>
      </c>
      <c r="C50" s="152">
        <v>509</v>
      </c>
      <c r="D50" s="164">
        <v>422</v>
      </c>
      <c r="E50" s="164">
        <v>431</v>
      </c>
      <c r="F50" s="165"/>
    </row>
    <row r="51" spans="1:6" ht="14.25">
      <c r="A51" s="52"/>
      <c r="B51" s="151" t="s">
        <v>102</v>
      </c>
      <c r="C51" s="152">
        <v>30</v>
      </c>
      <c r="D51" s="164">
        <v>23</v>
      </c>
      <c r="E51" s="164">
        <v>27</v>
      </c>
      <c r="F51" s="165"/>
    </row>
    <row r="52" spans="1:6" ht="14.25">
      <c r="A52" s="52"/>
      <c r="B52" s="151" t="s">
        <v>127</v>
      </c>
      <c r="C52" s="152">
        <v>421</v>
      </c>
      <c r="D52" s="164">
        <v>344</v>
      </c>
      <c r="E52" s="164">
        <v>424</v>
      </c>
      <c r="F52" s="165"/>
    </row>
    <row r="53" spans="1:6" ht="14.25">
      <c r="A53" s="52"/>
      <c r="B53" s="151" t="s">
        <v>105</v>
      </c>
      <c r="C53" s="152">
        <v>472</v>
      </c>
      <c r="D53" s="164">
        <v>480</v>
      </c>
      <c r="E53" s="164">
        <v>478</v>
      </c>
      <c r="F53" s="165"/>
    </row>
    <row r="54" spans="1:6" ht="14.25">
      <c r="A54" s="52"/>
      <c r="B54" s="151" t="s">
        <v>128</v>
      </c>
      <c r="C54" s="152">
        <v>1700</v>
      </c>
      <c r="D54" s="164">
        <v>1651</v>
      </c>
      <c r="E54" s="164">
        <v>1651</v>
      </c>
      <c r="F54" s="165"/>
    </row>
    <row r="55" spans="1:6" ht="14.25">
      <c r="A55" s="52"/>
      <c r="B55" s="151" t="s">
        <v>129</v>
      </c>
      <c r="C55" s="152">
        <v>1700</v>
      </c>
      <c r="D55" s="164">
        <v>1651</v>
      </c>
      <c r="E55" s="164">
        <v>1651</v>
      </c>
      <c r="F55" s="165"/>
    </row>
    <row r="56" spans="1:6" ht="14.25">
      <c r="A56" s="52"/>
      <c r="B56" s="151" t="s">
        <v>130</v>
      </c>
      <c r="C56" s="152">
        <v>4365</v>
      </c>
      <c r="D56" s="164">
        <v>3969</v>
      </c>
      <c r="E56" s="164">
        <v>3965</v>
      </c>
      <c r="F56" s="165"/>
    </row>
    <row r="57" spans="1:6" ht="14.25">
      <c r="A57" s="52"/>
      <c r="B57" s="151" t="s">
        <v>101</v>
      </c>
      <c r="C57" s="152">
        <v>3941</v>
      </c>
      <c r="D57" s="164">
        <v>3569</v>
      </c>
      <c r="E57" s="164">
        <v>3577</v>
      </c>
      <c r="F57" s="165"/>
    </row>
    <row r="58" spans="1:6" ht="14.25">
      <c r="A58" s="52"/>
      <c r="B58" s="151" t="s">
        <v>102</v>
      </c>
      <c r="C58" s="152">
        <v>280</v>
      </c>
      <c r="D58" s="164">
        <v>194</v>
      </c>
      <c r="E58" s="164">
        <v>182</v>
      </c>
      <c r="F58" s="165"/>
    </row>
    <row r="59" spans="1:6" ht="14.25">
      <c r="A59" s="52"/>
      <c r="B59" s="151" t="s">
        <v>131</v>
      </c>
      <c r="C59" s="152">
        <v>37</v>
      </c>
      <c r="D59" s="164">
        <v>36</v>
      </c>
      <c r="E59" s="164">
        <v>36</v>
      </c>
      <c r="F59" s="165"/>
    </row>
    <row r="60" spans="1:6" ht="14.25">
      <c r="A60" s="52"/>
      <c r="B60" s="151" t="s">
        <v>105</v>
      </c>
      <c r="C60" s="152">
        <v>106</v>
      </c>
      <c r="D60" s="164">
        <v>170</v>
      </c>
      <c r="E60" s="164">
        <v>170</v>
      </c>
      <c r="F60" s="165"/>
    </row>
    <row r="61" spans="1:6" ht="14.25">
      <c r="A61" s="52"/>
      <c r="B61" s="151" t="s">
        <v>132</v>
      </c>
      <c r="C61" s="152">
        <v>63340</v>
      </c>
      <c r="D61" s="164">
        <v>65390</v>
      </c>
      <c r="E61" s="164">
        <v>65622</v>
      </c>
      <c r="F61" s="165"/>
    </row>
    <row r="62" spans="1:6" ht="14.25">
      <c r="A62" s="52"/>
      <c r="B62" s="151" t="s">
        <v>101</v>
      </c>
      <c r="C62" s="152">
        <v>670</v>
      </c>
      <c r="D62" s="164">
        <v>575</v>
      </c>
      <c r="E62" s="164">
        <v>581</v>
      </c>
      <c r="F62" s="165"/>
    </row>
    <row r="63" spans="1:6" ht="14.25">
      <c r="A63" s="52"/>
      <c r="B63" s="151" t="s">
        <v>102</v>
      </c>
      <c r="C63" s="152">
        <v>8873</v>
      </c>
      <c r="D63" s="164">
        <v>20344</v>
      </c>
      <c r="E63" s="164">
        <v>20912</v>
      </c>
      <c r="F63" s="165"/>
    </row>
    <row r="64" spans="1:6" ht="14.25">
      <c r="A64" s="52"/>
      <c r="B64" s="151" t="s">
        <v>133</v>
      </c>
      <c r="C64" s="152">
        <v>210</v>
      </c>
      <c r="D64" s="164">
        <v>106</v>
      </c>
      <c r="E64" s="164">
        <v>89</v>
      </c>
      <c r="F64" s="165"/>
    </row>
    <row r="65" spans="1:6" ht="14.25">
      <c r="A65" s="52"/>
      <c r="B65" s="151" t="s">
        <v>105</v>
      </c>
      <c r="C65" s="152">
        <v>979</v>
      </c>
      <c r="D65" s="164">
        <v>984</v>
      </c>
      <c r="E65" s="164">
        <v>991</v>
      </c>
      <c r="F65" s="165"/>
    </row>
    <row r="66" spans="1:6" ht="14.25">
      <c r="A66" s="52"/>
      <c r="B66" s="151" t="s">
        <v>134</v>
      </c>
      <c r="C66" s="152">
        <v>52609</v>
      </c>
      <c r="D66" s="164">
        <v>43381</v>
      </c>
      <c r="E66" s="164">
        <v>43049</v>
      </c>
      <c r="F66" s="165"/>
    </row>
    <row r="67" spans="1:6" ht="14.25">
      <c r="A67" s="52"/>
      <c r="B67" s="151" t="s">
        <v>135</v>
      </c>
      <c r="C67" s="152">
        <v>23</v>
      </c>
      <c r="D67" s="164">
        <v>23</v>
      </c>
      <c r="E67" s="164">
        <v>23</v>
      </c>
      <c r="F67" s="165"/>
    </row>
    <row r="68" spans="1:6" ht="14.25">
      <c r="A68" s="52"/>
      <c r="B68" s="151" t="s">
        <v>102</v>
      </c>
      <c r="C68" s="152">
        <v>23</v>
      </c>
      <c r="D68" s="164">
        <v>23</v>
      </c>
      <c r="E68" s="164">
        <v>23</v>
      </c>
      <c r="F68" s="165"/>
    </row>
    <row r="69" spans="1:6" ht="14.25">
      <c r="A69" s="52"/>
      <c r="B69" s="151" t="s">
        <v>136</v>
      </c>
      <c r="C69" s="152">
        <v>10</v>
      </c>
      <c r="D69" s="164">
        <v>13</v>
      </c>
      <c r="E69" s="164">
        <v>13</v>
      </c>
      <c r="F69" s="165"/>
    </row>
    <row r="70" spans="1:6" ht="14.25">
      <c r="A70" s="52"/>
      <c r="B70" s="151" t="s">
        <v>137</v>
      </c>
      <c r="C70" s="152">
        <v>0</v>
      </c>
      <c r="D70" s="164">
        <v>3</v>
      </c>
      <c r="E70" s="164">
        <v>3</v>
      </c>
      <c r="F70" s="165"/>
    </row>
    <row r="71" spans="1:6" ht="14.25">
      <c r="A71" s="52"/>
      <c r="B71" s="151" t="s">
        <v>138</v>
      </c>
      <c r="C71" s="152">
        <v>10</v>
      </c>
      <c r="D71" s="164">
        <v>10</v>
      </c>
      <c r="E71" s="164">
        <v>10</v>
      </c>
      <c r="F71" s="165"/>
    </row>
    <row r="72" spans="1:6" ht="14.25">
      <c r="A72" s="52"/>
      <c r="B72" s="151" t="s">
        <v>139</v>
      </c>
      <c r="C72" s="152">
        <v>250</v>
      </c>
      <c r="D72" s="164">
        <v>200</v>
      </c>
      <c r="E72" s="164">
        <v>200</v>
      </c>
      <c r="F72" s="165"/>
    </row>
    <row r="73" spans="1:6" ht="14.25">
      <c r="A73" s="52"/>
      <c r="B73" s="151" t="s">
        <v>140</v>
      </c>
      <c r="C73" s="152">
        <v>250</v>
      </c>
      <c r="D73" s="164">
        <v>200</v>
      </c>
      <c r="E73" s="164">
        <v>200</v>
      </c>
      <c r="F73" s="165"/>
    </row>
    <row r="74" spans="1:6" ht="14.25">
      <c r="A74" s="52"/>
      <c r="B74" s="151" t="s">
        <v>141</v>
      </c>
      <c r="C74" s="152">
        <v>918</v>
      </c>
      <c r="D74" s="164">
        <v>938</v>
      </c>
      <c r="E74" s="164">
        <v>953</v>
      </c>
      <c r="F74" s="165"/>
    </row>
    <row r="75" spans="1:6" ht="14.25">
      <c r="A75" s="52"/>
      <c r="B75" s="151" t="s">
        <v>101</v>
      </c>
      <c r="C75" s="152">
        <v>484</v>
      </c>
      <c r="D75" s="164">
        <v>486</v>
      </c>
      <c r="E75" s="164">
        <v>493</v>
      </c>
      <c r="F75" s="165"/>
    </row>
    <row r="76" spans="1:6" ht="14.25">
      <c r="A76" s="52"/>
      <c r="B76" s="151" t="s">
        <v>142</v>
      </c>
      <c r="C76" s="152">
        <v>409</v>
      </c>
      <c r="D76" s="164">
        <v>426</v>
      </c>
      <c r="E76" s="164">
        <v>435</v>
      </c>
      <c r="F76" s="165"/>
    </row>
    <row r="77" spans="1:6" ht="14.25">
      <c r="A77" s="52"/>
      <c r="B77" s="151" t="s">
        <v>143</v>
      </c>
      <c r="C77" s="152">
        <v>25</v>
      </c>
      <c r="D77" s="164">
        <v>26</v>
      </c>
      <c r="E77" s="164">
        <v>25</v>
      </c>
      <c r="F77" s="165"/>
    </row>
    <row r="78" spans="1:6" ht="14.25">
      <c r="A78" s="52"/>
      <c r="B78" s="151" t="s">
        <v>144</v>
      </c>
      <c r="C78" s="152">
        <v>277</v>
      </c>
      <c r="D78" s="164">
        <v>261</v>
      </c>
      <c r="E78" s="164">
        <v>265</v>
      </c>
      <c r="F78" s="165"/>
    </row>
    <row r="79" spans="1:6" ht="14.25">
      <c r="A79" s="52"/>
      <c r="B79" s="151" t="s">
        <v>101</v>
      </c>
      <c r="C79" s="152">
        <v>215</v>
      </c>
      <c r="D79" s="164">
        <v>211</v>
      </c>
      <c r="E79" s="164">
        <v>214</v>
      </c>
      <c r="F79" s="165"/>
    </row>
    <row r="80" spans="1:6" ht="14.25">
      <c r="A80" s="52"/>
      <c r="B80" s="151" t="s">
        <v>102</v>
      </c>
      <c r="C80" s="152">
        <v>62</v>
      </c>
      <c r="D80" s="164">
        <v>50</v>
      </c>
      <c r="E80" s="164">
        <v>51</v>
      </c>
      <c r="F80" s="165"/>
    </row>
    <row r="81" spans="1:6" ht="14.25">
      <c r="A81" s="52"/>
      <c r="B81" s="151" t="s">
        <v>145</v>
      </c>
      <c r="C81" s="152">
        <v>1638</v>
      </c>
      <c r="D81" s="164">
        <v>1582</v>
      </c>
      <c r="E81" s="164">
        <v>1674</v>
      </c>
      <c r="F81" s="165"/>
    </row>
    <row r="82" spans="1:6" ht="14.25">
      <c r="A82" s="52"/>
      <c r="B82" s="151" t="s">
        <v>101</v>
      </c>
      <c r="C82" s="152">
        <v>572</v>
      </c>
      <c r="D82" s="164">
        <v>563</v>
      </c>
      <c r="E82" s="164">
        <v>583</v>
      </c>
      <c r="F82" s="165"/>
    </row>
    <row r="83" spans="1:6" ht="14.25">
      <c r="A83" s="52"/>
      <c r="B83" s="151" t="s">
        <v>102</v>
      </c>
      <c r="C83" s="152">
        <v>654</v>
      </c>
      <c r="D83" s="164">
        <v>605</v>
      </c>
      <c r="E83" s="164">
        <v>666</v>
      </c>
      <c r="F83" s="165"/>
    </row>
    <row r="84" spans="1:6" ht="14.25">
      <c r="A84" s="52"/>
      <c r="B84" s="151" t="s">
        <v>105</v>
      </c>
      <c r="C84" s="152">
        <v>361</v>
      </c>
      <c r="D84" s="164">
        <v>359</v>
      </c>
      <c r="E84" s="164">
        <v>367</v>
      </c>
      <c r="F84" s="165"/>
    </row>
    <row r="85" spans="1:6" ht="14.25">
      <c r="A85" s="52"/>
      <c r="B85" s="151" t="s">
        <v>146</v>
      </c>
      <c r="C85" s="152">
        <v>51</v>
      </c>
      <c r="D85" s="164">
        <v>55</v>
      </c>
      <c r="E85" s="164">
        <v>58</v>
      </c>
      <c r="F85" s="165"/>
    </row>
    <row r="86" spans="1:6" ht="14.25">
      <c r="A86" s="52"/>
      <c r="B86" s="151" t="s">
        <v>147</v>
      </c>
      <c r="C86" s="152">
        <v>6271</v>
      </c>
      <c r="D86" s="164">
        <v>5785</v>
      </c>
      <c r="E86" s="164">
        <v>6657</v>
      </c>
      <c r="F86" s="165"/>
    </row>
    <row r="87" spans="1:6" ht="14.25">
      <c r="A87" s="52"/>
      <c r="B87" s="151" t="s">
        <v>101</v>
      </c>
      <c r="C87" s="152">
        <v>5156</v>
      </c>
      <c r="D87" s="164">
        <v>4438</v>
      </c>
      <c r="E87" s="164">
        <v>5184</v>
      </c>
      <c r="F87" s="165"/>
    </row>
    <row r="88" spans="1:6" ht="14.25">
      <c r="A88" s="52"/>
      <c r="B88" s="151" t="s">
        <v>102</v>
      </c>
      <c r="C88" s="152">
        <v>720</v>
      </c>
      <c r="D88" s="164">
        <v>759</v>
      </c>
      <c r="E88" s="164">
        <v>870</v>
      </c>
      <c r="F88" s="165"/>
    </row>
    <row r="89" spans="1:6" ht="14.25">
      <c r="A89" s="52"/>
      <c r="B89" s="151" t="s">
        <v>105</v>
      </c>
      <c r="C89" s="152">
        <v>395</v>
      </c>
      <c r="D89" s="164">
        <v>544</v>
      </c>
      <c r="E89" s="164">
        <v>551</v>
      </c>
      <c r="F89" s="165"/>
    </row>
    <row r="90" spans="1:6" ht="14.25">
      <c r="A90" s="52"/>
      <c r="B90" s="151" t="s">
        <v>148</v>
      </c>
      <c r="C90" s="152">
        <v>0</v>
      </c>
      <c r="D90" s="164">
        <v>44</v>
      </c>
      <c r="E90" s="164">
        <v>52</v>
      </c>
      <c r="F90" s="165"/>
    </row>
    <row r="91" spans="1:6" ht="14.25">
      <c r="A91" s="52"/>
      <c r="B91" s="151" t="s">
        <v>149</v>
      </c>
      <c r="C91" s="152">
        <v>4143</v>
      </c>
      <c r="D91" s="164">
        <v>5276</v>
      </c>
      <c r="E91" s="164">
        <v>9377</v>
      </c>
      <c r="F91" s="165"/>
    </row>
    <row r="92" spans="1:6" ht="14.25">
      <c r="A92" s="52"/>
      <c r="B92" s="151" t="s">
        <v>101</v>
      </c>
      <c r="C92" s="152">
        <v>1327</v>
      </c>
      <c r="D92" s="164">
        <v>1254</v>
      </c>
      <c r="E92" s="164">
        <v>1294</v>
      </c>
      <c r="F92" s="165"/>
    </row>
    <row r="93" spans="1:6" ht="14.25">
      <c r="A93" s="52"/>
      <c r="B93" s="151" t="s">
        <v>102</v>
      </c>
      <c r="C93" s="152">
        <v>2624</v>
      </c>
      <c r="D93" s="164">
        <v>3733</v>
      </c>
      <c r="E93" s="164">
        <v>7854</v>
      </c>
      <c r="F93" s="165"/>
    </row>
    <row r="94" spans="1:6" ht="14.25">
      <c r="A94" s="52"/>
      <c r="B94" s="151" t="s">
        <v>105</v>
      </c>
      <c r="C94" s="152">
        <v>192</v>
      </c>
      <c r="D94" s="164">
        <v>229</v>
      </c>
      <c r="E94" s="164">
        <v>229</v>
      </c>
      <c r="F94" s="165"/>
    </row>
    <row r="95" spans="1:6" ht="14.25">
      <c r="A95" s="52"/>
      <c r="B95" s="151" t="s">
        <v>150</v>
      </c>
      <c r="C95" s="152">
        <v>0</v>
      </c>
      <c r="D95" s="164"/>
      <c r="E95" s="164"/>
      <c r="F95" s="165"/>
    </row>
    <row r="96" spans="1:6" ht="14.25">
      <c r="A96" s="52"/>
      <c r="B96" s="151" t="s">
        <v>151</v>
      </c>
      <c r="C96" s="152">
        <v>2086</v>
      </c>
      <c r="D96" s="164">
        <v>2261</v>
      </c>
      <c r="E96" s="164">
        <v>2242</v>
      </c>
      <c r="F96" s="165"/>
    </row>
    <row r="97" spans="1:6" ht="14.25">
      <c r="A97" s="52"/>
      <c r="B97" s="151" t="s">
        <v>101</v>
      </c>
      <c r="C97" s="152">
        <v>621</v>
      </c>
      <c r="D97" s="164">
        <v>400</v>
      </c>
      <c r="E97" s="164">
        <v>397</v>
      </c>
      <c r="F97" s="165"/>
    </row>
    <row r="98" spans="1:6" ht="14.25">
      <c r="A98" s="52"/>
      <c r="B98" s="151" t="s">
        <v>102</v>
      </c>
      <c r="C98" s="152">
        <v>1250</v>
      </c>
      <c r="D98" s="164">
        <v>1629</v>
      </c>
      <c r="E98" s="164">
        <v>1612</v>
      </c>
      <c r="F98" s="165"/>
    </row>
    <row r="99" spans="1:6" ht="14.25">
      <c r="A99" s="52"/>
      <c r="B99" s="151" t="s">
        <v>105</v>
      </c>
      <c r="C99" s="152">
        <v>215</v>
      </c>
      <c r="D99" s="164">
        <v>232</v>
      </c>
      <c r="E99" s="164">
        <v>233</v>
      </c>
      <c r="F99" s="165"/>
    </row>
    <row r="100" spans="1:6" ht="14.25">
      <c r="A100" s="52"/>
      <c r="B100" s="151" t="s">
        <v>152</v>
      </c>
      <c r="C100" s="152">
        <v>1111</v>
      </c>
      <c r="D100" s="164">
        <v>1066</v>
      </c>
      <c r="E100" s="164">
        <v>1143</v>
      </c>
      <c r="F100" s="165"/>
    </row>
    <row r="101" spans="1:6" ht="14.25">
      <c r="A101" s="52"/>
      <c r="B101" s="151" t="s">
        <v>101</v>
      </c>
      <c r="C101" s="152">
        <v>377</v>
      </c>
      <c r="D101" s="164">
        <v>400</v>
      </c>
      <c r="E101" s="164">
        <v>404</v>
      </c>
      <c r="F101" s="165"/>
    </row>
    <row r="102" spans="1:6" ht="14.25">
      <c r="A102" s="52"/>
      <c r="B102" s="151" t="s">
        <v>102</v>
      </c>
      <c r="C102" s="152">
        <v>16</v>
      </c>
      <c r="D102" s="164">
        <v>16</v>
      </c>
      <c r="E102" s="164">
        <v>25</v>
      </c>
      <c r="F102" s="165"/>
    </row>
    <row r="103" spans="1:6" ht="14.25">
      <c r="A103" s="52"/>
      <c r="B103" s="151" t="s">
        <v>153</v>
      </c>
      <c r="C103" s="152">
        <v>37</v>
      </c>
      <c r="D103" s="164">
        <v>34</v>
      </c>
      <c r="E103" s="164">
        <v>37</v>
      </c>
      <c r="F103" s="165"/>
    </row>
    <row r="104" spans="1:6" ht="14.25">
      <c r="A104" s="52"/>
      <c r="B104" s="151" t="s">
        <v>105</v>
      </c>
      <c r="C104" s="152">
        <v>142</v>
      </c>
      <c r="D104" s="164">
        <v>151</v>
      </c>
      <c r="E104" s="164">
        <v>151</v>
      </c>
      <c r="F104" s="165"/>
    </row>
    <row r="105" spans="1:6" ht="14.25">
      <c r="A105" s="52"/>
      <c r="B105" s="151" t="s">
        <v>154</v>
      </c>
      <c r="C105" s="152">
        <v>539</v>
      </c>
      <c r="D105" s="164">
        <v>465</v>
      </c>
      <c r="E105" s="164">
        <v>526</v>
      </c>
      <c r="F105" s="165"/>
    </row>
    <row r="106" spans="1:6" ht="14.25">
      <c r="A106" s="52"/>
      <c r="B106" s="151" t="s">
        <v>155</v>
      </c>
      <c r="C106" s="152">
        <v>1833</v>
      </c>
      <c r="D106" s="164">
        <v>1936</v>
      </c>
      <c r="E106" s="164">
        <v>1896</v>
      </c>
      <c r="F106" s="165"/>
    </row>
    <row r="107" spans="1:6" ht="14.25">
      <c r="A107" s="52"/>
      <c r="B107" s="151" t="s">
        <v>101</v>
      </c>
      <c r="C107" s="152">
        <v>445</v>
      </c>
      <c r="D107" s="164">
        <v>437</v>
      </c>
      <c r="E107" s="164">
        <v>430</v>
      </c>
      <c r="F107" s="165"/>
    </row>
    <row r="108" spans="1:6" ht="14.25">
      <c r="A108" s="52"/>
      <c r="B108" s="151" t="s">
        <v>102</v>
      </c>
      <c r="C108" s="152">
        <v>212</v>
      </c>
      <c r="D108" s="164">
        <v>173</v>
      </c>
      <c r="E108" s="164">
        <v>189</v>
      </c>
      <c r="F108" s="165"/>
    </row>
    <row r="109" spans="1:6" ht="14.25">
      <c r="A109" s="52"/>
      <c r="B109" s="151" t="s">
        <v>105</v>
      </c>
      <c r="C109" s="152">
        <v>262</v>
      </c>
      <c r="D109" s="164">
        <v>255</v>
      </c>
      <c r="E109" s="164">
        <v>263</v>
      </c>
      <c r="F109" s="165"/>
    </row>
    <row r="110" spans="1:6" ht="14.25">
      <c r="A110" s="52"/>
      <c r="B110" s="151" t="s">
        <v>156</v>
      </c>
      <c r="C110" s="152">
        <v>914</v>
      </c>
      <c r="D110" s="164">
        <v>1071</v>
      </c>
      <c r="E110" s="164">
        <v>1014</v>
      </c>
      <c r="F110" s="165"/>
    </row>
    <row r="111" spans="1:6" ht="14.25">
      <c r="A111" s="52"/>
      <c r="B111" s="151" t="s">
        <v>157</v>
      </c>
      <c r="C111" s="152">
        <v>11490</v>
      </c>
      <c r="D111" s="164">
        <v>11072</v>
      </c>
      <c r="E111" s="164">
        <v>11569</v>
      </c>
      <c r="F111" s="165"/>
    </row>
    <row r="112" spans="1:6" ht="14.25">
      <c r="A112" s="52"/>
      <c r="B112" s="151" t="s">
        <v>101</v>
      </c>
      <c r="C112" s="152">
        <v>8614</v>
      </c>
      <c r="D112" s="164">
        <v>8073</v>
      </c>
      <c r="E112" s="164">
        <v>8515</v>
      </c>
      <c r="F112" s="165"/>
    </row>
    <row r="113" spans="1:6" ht="14.25">
      <c r="A113" s="52"/>
      <c r="B113" s="151" t="s">
        <v>102</v>
      </c>
      <c r="C113" s="152">
        <v>233</v>
      </c>
      <c r="D113" s="164">
        <v>211</v>
      </c>
      <c r="E113" s="164">
        <v>211</v>
      </c>
      <c r="F113" s="165"/>
    </row>
    <row r="114" spans="1:6" ht="14.25">
      <c r="A114" s="52"/>
      <c r="B114" s="151" t="s">
        <v>158</v>
      </c>
      <c r="C114" s="152">
        <v>630</v>
      </c>
      <c r="D114" s="164">
        <v>969</v>
      </c>
      <c r="E114" s="164">
        <v>967</v>
      </c>
      <c r="F114" s="165"/>
    </row>
    <row r="115" spans="1:6" ht="14.25">
      <c r="A115" s="52"/>
      <c r="B115" s="151" t="s">
        <v>122</v>
      </c>
      <c r="C115" s="152">
        <v>19</v>
      </c>
      <c r="D115" s="164">
        <v>20</v>
      </c>
      <c r="E115" s="164">
        <v>18</v>
      </c>
      <c r="F115" s="165"/>
    </row>
    <row r="116" spans="1:6" ht="14.25">
      <c r="A116" s="52"/>
      <c r="B116" s="151" t="s">
        <v>159</v>
      </c>
      <c r="C116" s="152">
        <v>600</v>
      </c>
      <c r="D116" s="164">
        <v>509</v>
      </c>
      <c r="E116" s="164">
        <v>507</v>
      </c>
      <c r="F116" s="165"/>
    </row>
    <row r="117" spans="1:6" ht="14.25">
      <c r="A117" s="52"/>
      <c r="B117" s="151" t="s">
        <v>160</v>
      </c>
      <c r="C117" s="152">
        <v>220</v>
      </c>
      <c r="D117" s="164">
        <v>190</v>
      </c>
      <c r="E117" s="164">
        <v>190</v>
      </c>
      <c r="F117" s="165"/>
    </row>
    <row r="118" spans="1:6" ht="14.25">
      <c r="A118" s="52"/>
      <c r="B118" s="151" t="s">
        <v>161</v>
      </c>
      <c r="C118" s="152">
        <v>849</v>
      </c>
      <c r="D118" s="164">
        <v>787</v>
      </c>
      <c r="E118" s="164">
        <v>848</v>
      </c>
      <c r="F118" s="165"/>
    </row>
    <row r="119" spans="1:6" ht="14.25">
      <c r="A119" s="52"/>
      <c r="B119" s="151" t="s">
        <v>105</v>
      </c>
      <c r="C119" s="152">
        <v>315</v>
      </c>
      <c r="D119" s="164">
        <v>305</v>
      </c>
      <c r="E119" s="164">
        <v>303</v>
      </c>
      <c r="F119" s="165"/>
    </row>
    <row r="120" spans="1:6" ht="14.25">
      <c r="A120" s="52"/>
      <c r="B120" s="151" t="s">
        <v>162</v>
      </c>
      <c r="C120" s="152">
        <v>10</v>
      </c>
      <c r="D120" s="164">
        <v>8</v>
      </c>
      <c r="E120" s="164">
        <v>10</v>
      </c>
      <c r="F120" s="165"/>
    </row>
    <row r="121" spans="1:6" ht="14.25">
      <c r="A121" s="52"/>
      <c r="B121" s="151" t="s">
        <v>163</v>
      </c>
      <c r="C121" s="152">
        <v>512</v>
      </c>
      <c r="D121" s="164">
        <v>845</v>
      </c>
      <c r="E121" s="164">
        <v>895</v>
      </c>
      <c r="F121" s="165"/>
    </row>
    <row r="122" spans="1:6" ht="14.25">
      <c r="A122" s="52"/>
      <c r="B122" s="151" t="s">
        <v>164</v>
      </c>
      <c r="C122" s="152">
        <v>512</v>
      </c>
      <c r="D122" s="164">
        <v>845</v>
      </c>
      <c r="E122" s="164">
        <v>895</v>
      </c>
      <c r="F122" s="165"/>
    </row>
    <row r="123" spans="1:6" ht="14.25">
      <c r="A123" s="52" t="s">
        <v>165</v>
      </c>
      <c r="B123" s="151" t="s">
        <v>166</v>
      </c>
      <c r="C123" s="152">
        <v>177</v>
      </c>
      <c r="D123" s="164">
        <v>864</v>
      </c>
      <c r="E123" s="164">
        <v>873</v>
      </c>
      <c r="F123" s="165">
        <v>1.01</v>
      </c>
    </row>
    <row r="124" spans="1:6" ht="14.25">
      <c r="A124" s="52"/>
      <c r="B124" s="151" t="s">
        <v>167</v>
      </c>
      <c r="C124" s="152">
        <v>177</v>
      </c>
      <c r="D124" s="164">
        <v>864</v>
      </c>
      <c r="E124" s="164">
        <v>873</v>
      </c>
      <c r="F124" s="165"/>
    </row>
    <row r="125" spans="1:6" ht="14.25">
      <c r="A125" s="52"/>
      <c r="B125" s="151" t="s">
        <v>168</v>
      </c>
      <c r="C125" s="152">
        <v>80</v>
      </c>
      <c r="D125" s="164">
        <v>49</v>
      </c>
      <c r="E125" s="164">
        <v>55</v>
      </c>
      <c r="F125" s="165"/>
    </row>
    <row r="126" spans="1:6" ht="14.25">
      <c r="A126" s="52"/>
      <c r="B126" s="151" t="s">
        <v>169</v>
      </c>
      <c r="C126" s="152">
        <v>0</v>
      </c>
      <c r="D126" s="164">
        <v>43</v>
      </c>
      <c r="E126" s="164">
        <v>43</v>
      </c>
      <c r="F126" s="165"/>
    </row>
    <row r="127" spans="1:6" ht="14.25">
      <c r="A127" s="52"/>
      <c r="B127" s="151" t="s">
        <v>170</v>
      </c>
      <c r="C127" s="152">
        <v>97</v>
      </c>
      <c r="D127" s="164">
        <v>772</v>
      </c>
      <c r="E127" s="164">
        <v>775</v>
      </c>
      <c r="F127" s="165"/>
    </row>
    <row r="128" spans="1:6" ht="14.25">
      <c r="A128" s="52" t="s">
        <v>171</v>
      </c>
      <c r="B128" s="151" t="s">
        <v>172</v>
      </c>
      <c r="C128" s="152">
        <v>79998</v>
      </c>
      <c r="D128" s="164">
        <v>86307</v>
      </c>
      <c r="E128" s="164">
        <v>87114</v>
      </c>
      <c r="F128" s="165">
        <v>1.009</v>
      </c>
    </row>
    <row r="129" spans="1:6" ht="14.25">
      <c r="A129" s="52"/>
      <c r="B129" s="151" t="s">
        <v>173</v>
      </c>
      <c r="C129" s="152">
        <v>57831</v>
      </c>
      <c r="D129" s="164">
        <v>61945</v>
      </c>
      <c r="E129" s="164">
        <v>62668</v>
      </c>
      <c r="F129" s="165"/>
    </row>
    <row r="130" spans="1:6" ht="14.25">
      <c r="A130" s="52"/>
      <c r="B130" s="151" t="s">
        <v>101</v>
      </c>
      <c r="C130" s="152">
        <v>47135</v>
      </c>
      <c r="D130" s="164">
        <v>49881</v>
      </c>
      <c r="E130" s="164">
        <v>49683</v>
      </c>
      <c r="F130" s="165"/>
    </row>
    <row r="131" spans="1:6" ht="14.25">
      <c r="A131" s="52"/>
      <c r="B131" s="151" t="s">
        <v>102</v>
      </c>
      <c r="C131" s="152">
        <v>9220</v>
      </c>
      <c r="D131" s="164">
        <v>9571</v>
      </c>
      <c r="E131" s="164">
        <v>10581</v>
      </c>
      <c r="F131" s="165"/>
    </row>
    <row r="132" spans="1:6" ht="14.25">
      <c r="A132" s="52"/>
      <c r="B132" s="151" t="s">
        <v>122</v>
      </c>
      <c r="C132" s="152">
        <v>500</v>
      </c>
      <c r="D132" s="164">
        <v>1332</v>
      </c>
      <c r="E132" s="164">
        <v>1306</v>
      </c>
      <c r="F132" s="165"/>
    </row>
    <row r="133" spans="1:6" ht="14.25">
      <c r="A133" s="52"/>
      <c r="B133" s="151" t="s">
        <v>105</v>
      </c>
      <c r="C133" s="152">
        <v>121</v>
      </c>
      <c r="D133" s="164">
        <v>116</v>
      </c>
      <c r="E133" s="164">
        <v>122</v>
      </c>
      <c r="F133" s="165"/>
    </row>
    <row r="134" spans="1:6" ht="14.25">
      <c r="A134" s="52"/>
      <c r="B134" s="151" t="s">
        <v>174</v>
      </c>
      <c r="C134" s="152">
        <v>855</v>
      </c>
      <c r="D134" s="164">
        <v>1045</v>
      </c>
      <c r="E134" s="164">
        <v>976</v>
      </c>
      <c r="F134" s="165"/>
    </row>
    <row r="135" spans="1:6" ht="14.25">
      <c r="A135" s="52"/>
      <c r="B135" s="151" t="s">
        <v>175</v>
      </c>
      <c r="C135" s="152">
        <v>3910</v>
      </c>
      <c r="D135" s="164">
        <v>3788</v>
      </c>
      <c r="E135" s="164">
        <v>4193</v>
      </c>
      <c r="F135" s="165"/>
    </row>
    <row r="136" spans="1:6" ht="14.25">
      <c r="A136" s="52"/>
      <c r="B136" s="151" t="s">
        <v>101</v>
      </c>
      <c r="C136" s="152">
        <v>3375</v>
      </c>
      <c r="D136" s="164">
        <v>3142</v>
      </c>
      <c r="E136" s="164">
        <v>3449</v>
      </c>
      <c r="F136" s="165"/>
    </row>
    <row r="137" spans="1:6" ht="14.25">
      <c r="A137" s="52"/>
      <c r="B137" s="151" t="s">
        <v>102</v>
      </c>
      <c r="C137" s="152">
        <v>371</v>
      </c>
      <c r="D137" s="164">
        <v>448</v>
      </c>
      <c r="E137" s="164">
        <v>547</v>
      </c>
      <c r="F137" s="165"/>
    </row>
    <row r="138" spans="1:6" ht="14.25">
      <c r="A138" s="52"/>
      <c r="B138" s="151" t="s">
        <v>105</v>
      </c>
      <c r="C138" s="152">
        <v>164</v>
      </c>
      <c r="D138" s="164">
        <v>198</v>
      </c>
      <c r="E138" s="164">
        <v>197</v>
      </c>
      <c r="F138" s="165"/>
    </row>
    <row r="139" spans="1:6" ht="14.25">
      <c r="A139" s="52"/>
      <c r="B139" s="151" t="s">
        <v>176</v>
      </c>
      <c r="C139" s="152">
        <v>8377</v>
      </c>
      <c r="D139" s="164">
        <v>7676</v>
      </c>
      <c r="E139" s="164">
        <v>8488</v>
      </c>
      <c r="F139" s="165"/>
    </row>
    <row r="140" spans="1:6" ht="14.25">
      <c r="A140" s="52"/>
      <c r="B140" s="151" t="s">
        <v>101</v>
      </c>
      <c r="C140" s="152">
        <v>6298</v>
      </c>
      <c r="D140" s="164">
        <v>5362</v>
      </c>
      <c r="E140" s="164">
        <v>6058</v>
      </c>
      <c r="F140" s="165"/>
    </row>
    <row r="141" spans="1:6" ht="14.25">
      <c r="A141" s="52"/>
      <c r="B141" s="151" t="s">
        <v>102</v>
      </c>
      <c r="C141" s="152">
        <v>1234</v>
      </c>
      <c r="D141" s="164">
        <v>1494</v>
      </c>
      <c r="E141" s="164">
        <v>1590</v>
      </c>
      <c r="F141" s="165"/>
    </row>
    <row r="142" spans="1:6" ht="14.25">
      <c r="A142" s="52"/>
      <c r="B142" s="151" t="s">
        <v>177</v>
      </c>
      <c r="C142" s="152">
        <v>90</v>
      </c>
      <c r="D142" s="164">
        <v>73</v>
      </c>
      <c r="E142" s="164">
        <v>90</v>
      </c>
      <c r="F142" s="165"/>
    </row>
    <row r="143" spans="1:6" ht="14.25">
      <c r="A143" s="52"/>
      <c r="B143" s="151" t="s">
        <v>178</v>
      </c>
      <c r="C143" s="152">
        <v>80</v>
      </c>
      <c r="D143" s="164">
        <v>80</v>
      </c>
      <c r="E143" s="164">
        <v>80</v>
      </c>
      <c r="F143" s="165"/>
    </row>
    <row r="144" spans="1:6" ht="14.25">
      <c r="A144" s="52"/>
      <c r="B144" s="151" t="s">
        <v>179</v>
      </c>
      <c r="C144" s="152">
        <v>0</v>
      </c>
      <c r="D144" s="164">
        <v>17</v>
      </c>
      <c r="E144" s="164">
        <v>20</v>
      </c>
      <c r="F144" s="165"/>
    </row>
    <row r="145" spans="1:6" ht="14.25">
      <c r="A145" s="52"/>
      <c r="B145" s="151" t="s">
        <v>105</v>
      </c>
      <c r="C145" s="152">
        <v>675</v>
      </c>
      <c r="D145" s="164">
        <v>650</v>
      </c>
      <c r="E145" s="164">
        <v>650</v>
      </c>
      <c r="F145" s="165"/>
    </row>
    <row r="146" spans="1:6" ht="14.25">
      <c r="A146" s="52"/>
      <c r="B146" s="151" t="s">
        <v>180</v>
      </c>
      <c r="C146" s="152">
        <v>3485</v>
      </c>
      <c r="D146" s="164">
        <v>3130</v>
      </c>
      <c r="E146" s="164">
        <v>3290</v>
      </c>
      <c r="F146" s="165"/>
    </row>
    <row r="147" spans="1:6" ht="14.25">
      <c r="A147" s="52"/>
      <c r="B147" s="151" t="s">
        <v>101</v>
      </c>
      <c r="C147" s="152">
        <v>2296</v>
      </c>
      <c r="D147" s="164">
        <v>2192</v>
      </c>
      <c r="E147" s="164">
        <v>2235</v>
      </c>
      <c r="F147" s="165"/>
    </row>
    <row r="148" spans="1:6" ht="14.25">
      <c r="A148" s="52"/>
      <c r="B148" s="151" t="s">
        <v>102</v>
      </c>
      <c r="C148" s="152">
        <v>56</v>
      </c>
      <c r="D148" s="164">
        <v>59</v>
      </c>
      <c r="E148" s="164">
        <v>91</v>
      </c>
      <c r="F148" s="165"/>
    </row>
    <row r="149" spans="1:6" ht="14.25">
      <c r="A149" s="52"/>
      <c r="B149" s="151" t="s">
        <v>181</v>
      </c>
      <c r="C149" s="152">
        <v>186</v>
      </c>
      <c r="D149" s="164">
        <v>142</v>
      </c>
      <c r="E149" s="164">
        <v>142</v>
      </c>
      <c r="F149" s="165"/>
    </row>
    <row r="150" spans="1:6" ht="14.25">
      <c r="A150" s="52"/>
      <c r="B150" s="151" t="s">
        <v>182</v>
      </c>
      <c r="C150" s="152">
        <v>139</v>
      </c>
      <c r="D150" s="164">
        <v>128</v>
      </c>
      <c r="E150" s="164">
        <v>147</v>
      </c>
      <c r="F150" s="165"/>
    </row>
    <row r="151" spans="1:6" ht="14.25">
      <c r="A151" s="52"/>
      <c r="B151" s="151" t="s">
        <v>183</v>
      </c>
      <c r="C151" s="152">
        <v>390</v>
      </c>
      <c r="D151" s="164">
        <v>209</v>
      </c>
      <c r="E151" s="164">
        <v>264</v>
      </c>
      <c r="F151" s="165"/>
    </row>
    <row r="152" spans="1:6" ht="14.25">
      <c r="A152" s="52"/>
      <c r="B152" s="151" t="s">
        <v>184</v>
      </c>
      <c r="C152" s="152">
        <v>333</v>
      </c>
      <c r="D152" s="164">
        <v>318</v>
      </c>
      <c r="E152" s="164">
        <v>325</v>
      </c>
      <c r="F152" s="165"/>
    </row>
    <row r="153" spans="1:6" ht="14.25">
      <c r="A153" s="52"/>
      <c r="B153" s="151" t="s">
        <v>185</v>
      </c>
      <c r="C153" s="152">
        <v>40</v>
      </c>
      <c r="D153" s="164">
        <v>30</v>
      </c>
      <c r="E153" s="164">
        <v>34</v>
      </c>
      <c r="F153" s="165"/>
    </row>
    <row r="154" spans="1:6" ht="14.25">
      <c r="A154" s="52"/>
      <c r="B154" s="151" t="s">
        <v>105</v>
      </c>
      <c r="C154" s="152">
        <v>46</v>
      </c>
      <c r="D154" s="164">
        <v>52</v>
      </c>
      <c r="E154" s="164">
        <v>52</v>
      </c>
      <c r="F154" s="165"/>
    </row>
    <row r="155" spans="1:6" ht="14.25">
      <c r="A155" s="52"/>
      <c r="B155" s="151" t="s">
        <v>186</v>
      </c>
      <c r="C155" s="152">
        <v>6395</v>
      </c>
      <c r="D155" s="164">
        <v>9768</v>
      </c>
      <c r="E155" s="164">
        <v>8475</v>
      </c>
      <c r="F155" s="165"/>
    </row>
    <row r="156" spans="1:6" ht="14.25">
      <c r="A156" s="52"/>
      <c r="B156" s="151" t="s">
        <v>187</v>
      </c>
      <c r="C156" s="152">
        <v>6395</v>
      </c>
      <c r="D156" s="164">
        <v>9768</v>
      </c>
      <c r="E156" s="164">
        <v>8475</v>
      </c>
      <c r="F156" s="165"/>
    </row>
    <row r="157" spans="1:6" ht="14.25">
      <c r="A157" s="52" t="s">
        <v>188</v>
      </c>
      <c r="B157" s="151" t="s">
        <v>189</v>
      </c>
      <c r="C157" s="152">
        <v>191114</v>
      </c>
      <c r="D157" s="164">
        <v>232227</v>
      </c>
      <c r="E157" s="164">
        <v>231406</v>
      </c>
      <c r="F157" s="165">
        <v>0.996</v>
      </c>
    </row>
    <row r="158" spans="1:6" ht="14.25">
      <c r="A158" s="52"/>
      <c r="B158" s="151" t="s">
        <v>190</v>
      </c>
      <c r="C158" s="152">
        <v>825</v>
      </c>
      <c r="D158" s="164">
        <v>725</v>
      </c>
      <c r="E158" s="164">
        <v>730</v>
      </c>
      <c r="F158" s="165"/>
    </row>
    <row r="159" spans="1:6" ht="14.25">
      <c r="A159" s="52"/>
      <c r="B159" s="151" t="s">
        <v>101</v>
      </c>
      <c r="C159" s="152">
        <v>577</v>
      </c>
      <c r="D159" s="164">
        <v>470</v>
      </c>
      <c r="E159" s="164">
        <v>487</v>
      </c>
      <c r="F159" s="165"/>
    </row>
    <row r="160" spans="1:6" ht="14.25">
      <c r="A160" s="52"/>
      <c r="B160" s="151" t="s">
        <v>191</v>
      </c>
      <c r="C160" s="152">
        <v>247</v>
      </c>
      <c r="D160" s="164">
        <v>255</v>
      </c>
      <c r="E160" s="164">
        <v>243</v>
      </c>
      <c r="F160" s="165"/>
    </row>
    <row r="161" spans="1:6" ht="14.25">
      <c r="A161" s="52"/>
      <c r="B161" s="151" t="s">
        <v>192</v>
      </c>
      <c r="C161" s="152">
        <v>168369</v>
      </c>
      <c r="D161" s="164">
        <v>222443</v>
      </c>
      <c r="E161" s="164">
        <v>219280</v>
      </c>
      <c r="F161" s="165"/>
    </row>
    <row r="162" spans="1:6" ht="14.25">
      <c r="A162" s="52"/>
      <c r="B162" s="151" t="s">
        <v>193</v>
      </c>
      <c r="C162" s="152">
        <v>13800</v>
      </c>
      <c r="D162" s="164">
        <v>31708</v>
      </c>
      <c r="E162" s="164">
        <v>31116</v>
      </c>
      <c r="F162" s="165"/>
    </row>
    <row r="163" spans="1:6" ht="14.25">
      <c r="A163" s="52"/>
      <c r="B163" s="151" t="s">
        <v>194</v>
      </c>
      <c r="C163" s="152">
        <v>69735</v>
      </c>
      <c r="D163" s="164">
        <v>106459</v>
      </c>
      <c r="E163" s="164">
        <v>106568</v>
      </c>
      <c r="F163" s="165"/>
    </row>
    <row r="164" spans="1:6" ht="14.25">
      <c r="A164" s="52"/>
      <c r="B164" s="151" t="s">
        <v>195</v>
      </c>
      <c r="C164" s="152">
        <v>63538</v>
      </c>
      <c r="D164" s="164">
        <v>69311</v>
      </c>
      <c r="E164" s="164">
        <v>69983</v>
      </c>
      <c r="F164" s="165"/>
    </row>
    <row r="165" spans="1:6" ht="14.25">
      <c r="A165" s="52"/>
      <c r="B165" s="151" t="s">
        <v>196</v>
      </c>
      <c r="C165" s="152">
        <v>21296</v>
      </c>
      <c r="D165" s="164">
        <v>14965</v>
      </c>
      <c r="E165" s="164">
        <v>11613</v>
      </c>
      <c r="F165" s="165"/>
    </row>
    <row r="166" spans="1:6" ht="14.25">
      <c r="A166" s="52"/>
      <c r="B166" s="151" t="s">
        <v>197</v>
      </c>
      <c r="C166" s="152">
        <v>65</v>
      </c>
      <c r="D166" s="164">
        <v>51</v>
      </c>
      <c r="E166" s="164">
        <v>39</v>
      </c>
      <c r="F166" s="165"/>
    </row>
    <row r="167" spans="1:6" ht="14.25">
      <c r="A167" s="52"/>
      <c r="B167" s="151" t="s">
        <v>198</v>
      </c>
      <c r="C167" s="152">
        <v>65</v>
      </c>
      <c r="D167" s="164">
        <v>51</v>
      </c>
      <c r="E167" s="164">
        <v>39</v>
      </c>
      <c r="F167" s="165"/>
    </row>
    <row r="168" spans="1:6" ht="14.25">
      <c r="A168" s="52"/>
      <c r="B168" s="151" t="s">
        <v>199</v>
      </c>
      <c r="C168" s="152">
        <v>2706</v>
      </c>
      <c r="D168" s="164">
        <v>2101</v>
      </c>
      <c r="E168" s="164">
        <v>2370</v>
      </c>
      <c r="F168" s="165"/>
    </row>
    <row r="169" spans="1:6" ht="14.25">
      <c r="A169" s="52"/>
      <c r="B169" s="151" t="s">
        <v>200</v>
      </c>
      <c r="C169" s="152">
        <v>2175</v>
      </c>
      <c r="D169" s="164">
        <v>1435</v>
      </c>
      <c r="E169" s="164">
        <v>1780</v>
      </c>
      <c r="F169" s="165"/>
    </row>
    <row r="170" spans="1:6" ht="14.25">
      <c r="A170" s="52"/>
      <c r="B170" s="151" t="s">
        <v>201</v>
      </c>
      <c r="C170" s="152">
        <v>531</v>
      </c>
      <c r="D170" s="164">
        <v>666</v>
      </c>
      <c r="E170" s="164">
        <v>590</v>
      </c>
      <c r="F170" s="165"/>
    </row>
    <row r="171" spans="1:6" ht="14.25">
      <c r="A171" s="52"/>
      <c r="B171" s="151" t="s">
        <v>202</v>
      </c>
      <c r="C171" s="152">
        <v>1720</v>
      </c>
      <c r="D171" s="164">
        <v>1824</v>
      </c>
      <c r="E171" s="164">
        <v>2010</v>
      </c>
      <c r="F171" s="165"/>
    </row>
    <row r="172" spans="1:6" ht="14.25">
      <c r="A172" s="52"/>
      <c r="B172" s="151" t="s">
        <v>203</v>
      </c>
      <c r="C172" s="152">
        <v>1720</v>
      </c>
      <c r="D172" s="164">
        <v>1824</v>
      </c>
      <c r="E172" s="164">
        <v>2010</v>
      </c>
      <c r="F172" s="165"/>
    </row>
    <row r="173" spans="1:6" ht="14.25">
      <c r="A173" s="52"/>
      <c r="B173" s="151" t="s">
        <v>204</v>
      </c>
      <c r="C173" s="152">
        <v>230</v>
      </c>
      <c r="D173" s="164">
        <v>211</v>
      </c>
      <c r="E173" s="164">
        <v>211</v>
      </c>
      <c r="F173" s="165"/>
    </row>
    <row r="174" spans="1:6" ht="14.25">
      <c r="A174" s="52"/>
      <c r="B174" s="151" t="s">
        <v>205</v>
      </c>
      <c r="C174" s="152">
        <v>230</v>
      </c>
      <c r="D174" s="164">
        <v>211</v>
      </c>
      <c r="E174" s="164">
        <v>211</v>
      </c>
      <c r="F174" s="165"/>
    </row>
    <row r="175" spans="1:6" ht="14.25">
      <c r="A175" s="52"/>
      <c r="B175" s="151" t="s">
        <v>206</v>
      </c>
      <c r="C175" s="152">
        <v>6869</v>
      </c>
      <c r="D175" s="164">
        <v>4660</v>
      </c>
      <c r="E175" s="164">
        <v>6540</v>
      </c>
      <c r="F175" s="165"/>
    </row>
    <row r="176" spans="1:6" ht="14.25">
      <c r="A176" s="52"/>
      <c r="B176" s="151" t="s">
        <v>207</v>
      </c>
      <c r="C176" s="152">
        <v>6869</v>
      </c>
      <c r="D176" s="164">
        <v>4660</v>
      </c>
      <c r="E176" s="164">
        <v>6540</v>
      </c>
      <c r="F176" s="165"/>
    </row>
    <row r="177" spans="1:6" ht="14.25">
      <c r="A177" s="52"/>
      <c r="B177" s="151" t="s">
        <v>208</v>
      </c>
      <c r="C177" s="152">
        <v>0</v>
      </c>
      <c r="D177" s="164">
        <v>212</v>
      </c>
      <c r="E177" s="164">
        <v>226</v>
      </c>
      <c r="F177" s="165"/>
    </row>
    <row r="178" spans="1:6" ht="14.25">
      <c r="A178" s="52"/>
      <c r="B178" s="151" t="s">
        <v>209</v>
      </c>
      <c r="C178" s="152">
        <v>10330</v>
      </c>
      <c r="D178" s="164">
        <v>212</v>
      </c>
      <c r="E178" s="164">
        <v>226</v>
      </c>
      <c r="F178" s="165"/>
    </row>
    <row r="179" spans="1:6" ht="14.25">
      <c r="A179" s="52" t="s">
        <v>210</v>
      </c>
      <c r="B179" s="151" t="s">
        <v>211</v>
      </c>
      <c r="C179" s="152">
        <v>51287</v>
      </c>
      <c r="D179" s="164">
        <v>65284</v>
      </c>
      <c r="E179" s="164">
        <v>62806</v>
      </c>
      <c r="F179" s="165">
        <v>0.962</v>
      </c>
    </row>
    <row r="180" spans="1:6" ht="14.25">
      <c r="A180" s="52"/>
      <c r="B180" s="151" t="s">
        <v>212</v>
      </c>
      <c r="C180" s="152">
        <v>931</v>
      </c>
      <c r="D180" s="164">
        <v>749</v>
      </c>
      <c r="E180" s="164">
        <v>756</v>
      </c>
      <c r="F180" s="165"/>
    </row>
    <row r="181" spans="1:6" ht="14.25">
      <c r="A181" s="52"/>
      <c r="B181" s="151" t="s">
        <v>101</v>
      </c>
      <c r="C181" s="152">
        <v>538</v>
      </c>
      <c r="D181" s="164">
        <v>455</v>
      </c>
      <c r="E181" s="164">
        <v>461</v>
      </c>
      <c r="F181" s="165"/>
    </row>
    <row r="182" spans="1:6" ht="14.25">
      <c r="A182" s="52"/>
      <c r="B182" s="151" t="s">
        <v>102</v>
      </c>
      <c r="C182" s="152">
        <v>225</v>
      </c>
      <c r="D182" s="164">
        <v>115</v>
      </c>
      <c r="E182" s="164">
        <v>116</v>
      </c>
      <c r="F182" s="165"/>
    </row>
    <row r="183" spans="1:6" ht="14.25">
      <c r="A183" s="52"/>
      <c r="B183" s="151" t="s">
        <v>213</v>
      </c>
      <c r="C183" s="152">
        <v>168</v>
      </c>
      <c r="D183" s="164">
        <v>179</v>
      </c>
      <c r="E183" s="164">
        <v>179</v>
      </c>
      <c r="F183" s="165"/>
    </row>
    <row r="184" spans="1:6" ht="14.25">
      <c r="A184" s="52"/>
      <c r="B184" s="151" t="s">
        <v>214</v>
      </c>
      <c r="C184" s="152">
        <v>44795</v>
      </c>
      <c r="D184" s="164">
        <v>32192</v>
      </c>
      <c r="E184" s="164">
        <v>30971</v>
      </c>
      <c r="F184" s="165"/>
    </row>
    <row r="185" spans="1:6" ht="14.25">
      <c r="A185" s="52"/>
      <c r="B185" s="151" t="s">
        <v>215</v>
      </c>
      <c r="C185" s="152">
        <v>0</v>
      </c>
      <c r="D185" s="164">
        <v>5000</v>
      </c>
      <c r="E185" s="164">
        <v>5000</v>
      </c>
      <c r="F185" s="165"/>
    </row>
    <row r="186" spans="1:6" ht="14.25">
      <c r="A186" s="52"/>
      <c r="B186" s="151" t="s">
        <v>216</v>
      </c>
      <c r="C186" s="152">
        <v>44795</v>
      </c>
      <c r="D186" s="164">
        <v>27192</v>
      </c>
      <c r="E186" s="164">
        <v>25971</v>
      </c>
      <c r="F186" s="165"/>
    </row>
    <row r="187" spans="1:6" ht="14.25">
      <c r="A187" s="52"/>
      <c r="B187" s="151" t="s">
        <v>217</v>
      </c>
      <c r="C187" s="152">
        <v>314</v>
      </c>
      <c r="D187" s="164">
        <v>222</v>
      </c>
      <c r="E187" s="164">
        <v>232</v>
      </c>
      <c r="F187" s="165"/>
    </row>
    <row r="188" spans="1:6" ht="14.25">
      <c r="A188" s="52"/>
      <c r="B188" s="151" t="s">
        <v>218</v>
      </c>
      <c r="C188" s="152">
        <v>286</v>
      </c>
      <c r="D188" s="164">
        <v>185</v>
      </c>
      <c r="E188" s="164">
        <v>180</v>
      </c>
      <c r="F188" s="165"/>
    </row>
    <row r="189" spans="1:6" ht="14.25">
      <c r="A189" s="52"/>
      <c r="B189" s="151" t="s">
        <v>219</v>
      </c>
      <c r="C189" s="152">
        <v>28</v>
      </c>
      <c r="D189" s="164">
        <v>37</v>
      </c>
      <c r="E189" s="164">
        <v>52</v>
      </c>
      <c r="F189" s="165"/>
    </row>
    <row r="190" spans="1:6" ht="14.25">
      <c r="A190" s="52"/>
      <c r="B190" s="151" t="s">
        <v>220</v>
      </c>
      <c r="C190" s="152">
        <v>100</v>
      </c>
      <c r="D190" s="164">
        <v>50</v>
      </c>
      <c r="E190" s="164">
        <v>38</v>
      </c>
      <c r="F190" s="165"/>
    </row>
    <row r="191" spans="1:6" ht="14.25">
      <c r="A191" s="52"/>
      <c r="B191" s="151" t="s">
        <v>221</v>
      </c>
      <c r="C191" s="152">
        <v>100</v>
      </c>
      <c r="D191" s="164">
        <v>50</v>
      </c>
      <c r="E191" s="164">
        <v>38</v>
      </c>
      <c r="F191" s="165"/>
    </row>
    <row r="192" spans="1:6" ht="14.25">
      <c r="A192" s="52"/>
      <c r="B192" s="151" t="s">
        <v>222</v>
      </c>
      <c r="C192" s="152">
        <v>186</v>
      </c>
      <c r="D192" s="164">
        <v>2221</v>
      </c>
      <c r="E192" s="164">
        <v>1952</v>
      </c>
      <c r="F192" s="165"/>
    </row>
    <row r="193" spans="1:6" ht="14.25">
      <c r="A193" s="52"/>
      <c r="B193" s="151" t="s">
        <v>223</v>
      </c>
      <c r="C193" s="152">
        <v>150</v>
      </c>
      <c r="D193" s="164">
        <v>2181</v>
      </c>
      <c r="E193" s="164">
        <v>1916</v>
      </c>
      <c r="F193" s="165"/>
    </row>
    <row r="194" spans="1:6" ht="14.25">
      <c r="A194" s="52"/>
      <c r="B194" s="151" t="s">
        <v>224</v>
      </c>
      <c r="C194" s="152">
        <v>36</v>
      </c>
      <c r="D194" s="164">
        <v>40</v>
      </c>
      <c r="E194" s="164">
        <v>36</v>
      </c>
      <c r="F194" s="165"/>
    </row>
    <row r="195" spans="1:6" ht="14.25">
      <c r="A195" s="52"/>
      <c r="B195" s="151" t="s">
        <v>225</v>
      </c>
      <c r="C195" s="152">
        <v>4962</v>
      </c>
      <c r="D195" s="164">
        <v>29850</v>
      </c>
      <c r="E195" s="164">
        <v>28857</v>
      </c>
      <c r="F195" s="165"/>
    </row>
    <row r="196" spans="1:6" ht="14.25">
      <c r="A196" s="52"/>
      <c r="B196" s="151" t="s">
        <v>226</v>
      </c>
      <c r="C196" s="152">
        <v>0</v>
      </c>
      <c r="D196" s="164">
        <v>599</v>
      </c>
      <c r="E196" s="164">
        <v>550</v>
      </c>
      <c r="F196" s="165"/>
    </row>
    <row r="197" spans="1:6" ht="14.25">
      <c r="A197" s="52"/>
      <c r="B197" s="151" t="s">
        <v>227</v>
      </c>
      <c r="C197" s="152">
        <v>4962</v>
      </c>
      <c r="D197" s="164">
        <v>29251</v>
      </c>
      <c r="E197" s="164">
        <v>28307</v>
      </c>
      <c r="F197" s="165"/>
    </row>
    <row r="198" spans="1:6" ht="14.25">
      <c r="A198" s="52" t="s">
        <v>228</v>
      </c>
      <c r="B198" s="151" t="s">
        <v>229</v>
      </c>
      <c r="C198" s="152">
        <v>15356</v>
      </c>
      <c r="D198" s="164">
        <v>15463</v>
      </c>
      <c r="E198" s="164">
        <v>16146</v>
      </c>
      <c r="F198" s="165">
        <v>1.044</v>
      </c>
    </row>
    <row r="199" spans="1:6" ht="14.25">
      <c r="A199" s="52"/>
      <c r="B199" s="151" t="s">
        <v>230</v>
      </c>
      <c r="C199" s="152">
        <v>8050</v>
      </c>
      <c r="D199" s="164">
        <v>7837</v>
      </c>
      <c r="E199" s="164">
        <v>8450</v>
      </c>
      <c r="F199" s="165"/>
    </row>
    <row r="200" spans="1:6" ht="14.25">
      <c r="A200" s="52"/>
      <c r="B200" s="151" t="s">
        <v>101</v>
      </c>
      <c r="C200" s="152">
        <v>569</v>
      </c>
      <c r="D200" s="164">
        <v>502</v>
      </c>
      <c r="E200" s="164">
        <v>531</v>
      </c>
      <c r="F200" s="165"/>
    </row>
    <row r="201" spans="1:6" ht="14.25">
      <c r="A201" s="52"/>
      <c r="B201" s="151" t="s">
        <v>102</v>
      </c>
      <c r="C201" s="152">
        <v>1609</v>
      </c>
      <c r="D201" s="164">
        <v>265</v>
      </c>
      <c r="E201" s="164">
        <v>317</v>
      </c>
      <c r="F201" s="165"/>
    </row>
    <row r="202" spans="1:6" ht="14.25">
      <c r="A202" s="52"/>
      <c r="B202" s="151" t="s">
        <v>231</v>
      </c>
      <c r="C202" s="152">
        <v>698</v>
      </c>
      <c r="D202" s="164">
        <v>767</v>
      </c>
      <c r="E202" s="164">
        <v>763</v>
      </c>
      <c r="F202" s="165"/>
    </row>
    <row r="203" spans="1:6" ht="14.25">
      <c r="A203" s="52"/>
      <c r="B203" s="151" t="s">
        <v>232</v>
      </c>
      <c r="C203" s="152">
        <v>450</v>
      </c>
      <c r="D203" s="164">
        <v>332</v>
      </c>
      <c r="E203" s="164">
        <v>388</v>
      </c>
      <c r="F203" s="165"/>
    </row>
    <row r="204" spans="1:6" ht="14.25">
      <c r="A204" s="52"/>
      <c r="B204" s="151" t="s">
        <v>233</v>
      </c>
      <c r="C204" s="152">
        <v>1761</v>
      </c>
      <c r="D204" s="164">
        <v>2645</v>
      </c>
      <c r="E204" s="164">
        <v>2867</v>
      </c>
      <c r="F204" s="165"/>
    </row>
    <row r="205" spans="1:6" ht="14.25">
      <c r="A205" s="52"/>
      <c r="B205" s="151" t="s">
        <v>234</v>
      </c>
      <c r="C205" s="152">
        <v>150</v>
      </c>
      <c r="D205" s="164">
        <v>150</v>
      </c>
      <c r="E205" s="164">
        <v>150</v>
      </c>
      <c r="F205" s="165"/>
    </row>
    <row r="206" spans="1:6" ht="14.25">
      <c r="A206" s="52"/>
      <c r="B206" s="151" t="s">
        <v>235</v>
      </c>
      <c r="C206" s="152">
        <v>48</v>
      </c>
      <c r="D206" s="164">
        <v>55</v>
      </c>
      <c r="E206" s="164">
        <v>55</v>
      </c>
      <c r="F206" s="165"/>
    </row>
    <row r="207" spans="1:6" ht="14.25">
      <c r="A207" s="52"/>
      <c r="B207" s="151" t="s">
        <v>236</v>
      </c>
      <c r="C207" s="152">
        <v>622</v>
      </c>
      <c r="D207" s="164">
        <v>603</v>
      </c>
      <c r="E207" s="164">
        <v>605</v>
      </c>
      <c r="F207" s="165"/>
    </row>
    <row r="208" spans="1:6" ht="14.25">
      <c r="A208" s="52"/>
      <c r="B208" s="151" t="s">
        <v>237</v>
      </c>
      <c r="C208" s="152">
        <v>230</v>
      </c>
      <c r="D208" s="164">
        <v>247</v>
      </c>
      <c r="E208" s="164">
        <v>206</v>
      </c>
      <c r="F208" s="165"/>
    </row>
    <row r="209" spans="1:6" ht="14.25">
      <c r="A209" s="52"/>
      <c r="B209" s="151" t="s">
        <v>238</v>
      </c>
      <c r="C209" s="152">
        <v>100</v>
      </c>
      <c r="D209" s="164">
        <v>90</v>
      </c>
      <c r="E209" s="164">
        <v>93</v>
      </c>
      <c r="F209" s="165"/>
    </row>
    <row r="210" spans="1:6" ht="14.25">
      <c r="A210" s="52"/>
      <c r="B210" s="151" t="s">
        <v>239</v>
      </c>
      <c r="C210" s="152">
        <v>1812</v>
      </c>
      <c r="D210" s="164">
        <v>2181</v>
      </c>
      <c r="E210" s="164">
        <v>2475</v>
      </c>
      <c r="F210" s="165"/>
    </row>
    <row r="211" spans="1:6" ht="14.25">
      <c r="A211" s="52"/>
      <c r="B211" s="151" t="s">
        <v>240</v>
      </c>
      <c r="C211" s="152">
        <v>1037</v>
      </c>
      <c r="D211" s="164">
        <v>984</v>
      </c>
      <c r="E211" s="164">
        <v>974</v>
      </c>
      <c r="F211" s="165"/>
    </row>
    <row r="212" spans="1:6" ht="14.25">
      <c r="A212" s="52"/>
      <c r="B212" s="151" t="s">
        <v>241</v>
      </c>
      <c r="C212" s="152">
        <v>735</v>
      </c>
      <c r="D212" s="164">
        <v>741</v>
      </c>
      <c r="E212" s="164">
        <v>745</v>
      </c>
      <c r="F212" s="165"/>
    </row>
    <row r="213" spans="1:6" ht="14.25">
      <c r="A213" s="52"/>
      <c r="B213" s="151" t="s">
        <v>242</v>
      </c>
      <c r="C213" s="152">
        <v>2</v>
      </c>
      <c r="D213" s="164"/>
      <c r="E213" s="164"/>
      <c r="F213" s="165"/>
    </row>
    <row r="214" spans="1:6" ht="14.25">
      <c r="A214" s="52"/>
      <c r="B214" s="151" t="s">
        <v>243</v>
      </c>
      <c r="C214" s="152">
        <v>300</v>
      </c>
      <c r="D214" s="164">
        <v>243</v>
      </c>
      <c r="E214" s="164">
        <v>229</v>
      </c>
      <c r="F214" s="165"/>
    </row>
    <row r="215" spans="1:6" ht="14.25">
      <c r="A215" s="52"/>
      <c r="B215" s="151" t="s">
        <v>244</v>
      </c>
      <c r="C215" s="152">
        <v>385</v>
      </c>
      <c r="D215" s="164">
        <v>412</v>
      </c>
      <c r="E215" s="164">
        <v>431</v>
      </c>
      <c r="F215" s="165"/>
    </row>
    <row r="216" spans="1:6" ht="14.25">
      <c r="A216" s="52"/>
      <c r="B216" s="151" t="s">
        <v>245</v>
      </c>
      <c r="C216" s="152">
        <v>365</v>
      </c>
      <c r="D216" s="164">
        <v>387</v>
      </c>
      <c r="E216" s="164">
        <v>388</v>
      </c>
      <c r="F216" s="165"/>
    </row>
    <row r="217" spans="1:6" ht="14.25">
      <c r="A217" s="52"/>
      <c r="B217" s="151" t="s">
        <v>246</v>
      </c>
      <c r="C217" s="152">
        <v>20</v>
      </c>
      <c r="D217" s="164">
        <v>25</v>
      </c>
      <c r="E217" s="164">
        <v>43</v>
      </c>
      <c r="F217" s="165"/>
    </row>
    <row r="218" spans="1:6" ht="14.25">
      <c r="A218" s="52"/>
      <c r="B218" s="151" t="s">
        <v>247</v>
      </c>
      <c r="C218" s="152">
        <v>1363</v>
      </c>
      <c r="D218" s="164">
        <v>1290</v>
      </c>
      <c r="E218" s="164">
        <v>1297</v>
      </c>
      <c r="F218" s="165"/>
    </row>
    <row r="219" spans="1:6" ht="14.25">
      <c r="A219" s="52"/>
      <c r="B219" s="151" t="s">
        <v>248</v>
      </c>
      <c r="C219" s="152">
        <v>1363</v>
      </c>
      <c r="D219" s="164">
        <v>1290</v>
      </c>
      <c r="E219" s="164">
        <v>1297</v>
      </c>
      <c r="F219" s="165"/>
    </row>
    <row r="220" spans="1:6" ht="14.25">
      <c r="A220" s="52"/>
      <c r="B220" s="151" t="s">
        <v>249</v>
      </c>
      <c r="C220" s="152">
        <v>1755</v>
      </c>
      <c r="D220" s="164">
        <v>1749</v>
      </c>
      <c r="E220" s="164">
        <v>1746</v>
      </c>
      <c r="F220" s="165"/>
    </row>
    <row r="221" spans="1:6" ht="14.25">
      <c r="A221" s="52"/>
      <c r="B221" s="151" t="s">
        <v>250</v>
      </c>
      <c r="C221" s="152">
        <v>1755</v>
      </c>
      <c r="D221" s="164">
        <v>1749</v>
      </c>
      <c r="E221" s="164">
        <v>1746</v>
      </c>
      <c r="F221" s="165"/>
    </row>
    <row r="222" spans="1:6" ht="14.25">
      <c r="A222" s="52"/>
      <c r="B222" s="151" t="s">
        <v>251</v>
      </c>
      <c r="C222" s="152">
        <v>2766</v>
      </c>
      <c r="D222" s="164">
        <v>3191</v>
      </c>
      <c r="E222" s="164">
        <v>3248</v>
      </c>
      <c r="F222" s="165"/>
    </row>
    <row r="223" spans="1:6" ht="14.25">
      <c r="A223" s="52"/>
      <c r="B223" s="151" t="s">
        <v>252</v>
      </c>
      <c r="C223" s="152">
        <v>218</v>
      </c>
      <c r="D223" s="164">
        <v>362</v>
      </c>
      <c r="E223" s="164">
        <v>362</v>
      </c>
      <c r="F223" s="165"/>
    </row>
    <row r="224" spans="1:6" ht="14.25">
      <c r="A224" s="52"/>
      <c r="B224" s="151" t="s">
        <v>253</v>
      </c>
      <c r="C224" s="152">
        <v>2548</v>
      </c>
      <c r="D224" s="164">
        <v>2829</v>
      </c>
      <c r="E224" s="164">
        <v>2886</v>
      </c>
      <c r="F224" s="165"/>
    </row>
    <row r="225" spans="1:6" ht="14.25">
      <c r="A225" s="52" t="s">
        <v>254</v>
      </c>
      <c r="B225" s="151" t="s">
        <v>255</v>
      </c>
      <c r="C225" s="152">
        <v>136501</v>
      </c>
      <c r="D225" s="164">
        <v>147965</v>
      </c>
      <c r="E225" s="164">
        <v>150312</v>
      </c>
      <c r="F225" s="165">
        <v>1.016</v>
      </c>
    </row>
    <row r="226" spans="1:6" ht="14.25">
      <c r="A226" s="52"/>
      <c r="B226" s="151" t="s">
        <v>256</v>
      </c>
      <c r="C226" s="152">
        <v>23676</v>
      </c>
      <c r="D226" s="164">
        <v>23379</v>
      </c>
      <c r="E226" s="164">
        <v>24717</v>
      </c>
      <c r="F226" s="165"/>
    </row>
    <row r="227" spans="1:6" ht="14.25">
      <c r="A227" s="52"/>
      <c r="B227" s="151" t="s">
        <v>101</v>
      </c>
      <c r="C227" s="152">
        <v>3104</v>
      </c>
      <c r="D227" s="164">
        <v>2944</v>
      </c>
      <c r="E227" s="164">
        <v>3013</v>
      </c>
      <c r="F227" s="165"/>
    </row>
    <row r="228" spans="1:6" ht="14.25">
      <c r="A228" s="52"/>
      <c r="B228" s="151" t="s">
        <v>102</v>
      </c>
      <c r="C228" s="152">
        <v>845</v>
      </c>
      <c r="D228" s="164">
        <v>652</v>
      </c>
      <c r="E228" s="164">
        <v>687</v>
      </c>
      <c r="F228" s="165"/>
    </row>
    <row r="229" spans="1:6" ht="14.25">
      <c r="A229" s="52"/>
      <c r="B229" s="151" t="s">
        <v>257</v>
      </c>
      <c r="C229" s="152">
        <v>272</v>
      </c>
      <c r="D229" s="164">
        <v>95</v>
      </c>
      <c r="E229" s="164">
        <v>60</v>
      </c>
      <c r="F229" s="165"/>
    </row>
    <row r="230" spans="1:6" ht="14.25">
      <c r="A230" s="52"/>
      <c r="B230" s="151" t="s">
        <v>258</v>
      </c>
      <c r="C230" s="152">
        <v>319</v>
      </c>
      <c r="D230" s="164">
        <v>218</v>
      </c>
      <c r="E230" s="164">
        <v>231</v>
      </c>
      <c r="F230" s="165"/>
    </row>
    <row r="231" spans="1:6" ht="14.25">
      <c r="A231" s="52"/>
      <c r="B231" s="151" t="s">
        <v>122</v>
      </c>
      <c r="C231" s="152">
        <v>0</v>
      </c>
      <c r="D231" s="164">
        <v>47</v>
      </c>
      <c r="E231" s="164">
        <v>46</v>
      </c>
      <c r="F231" s="165"/>
    </row>
    <row r="232" spans="1:6" ht="14.25">
      <c r="A232" s="52"/>
      <c r="B232" s="151" t="s">
        <v>259</v>
      </c>
      <c r="C232" s="152">
        <v>15</v>
      </c>
      <c r="D232" s="164">
        <v>48</v>
      </c>
      <c r="E232" s="164">
        <v>97</v>
      </c>
      <c r="F232" s="165"/>
    </row>
    <row r="233" spans="1:6" ht="14.25">
      <c r="A233" s="52"/>
      <c r="B233" s="151" t="s">
        <v>260</v>
      </c>
      <c r="C233" s="152">
        <v>21</v>
      </c>
      <c r="D233" s="164">
        <v>12</v>
      </c>
      <c r="E233" s="164">
        <v>24</v>
      </c>
      <c r="F233" s="165"/>
    </row>
    <row r="234" spans="1:6" ht="14.25">
      <c r="A234" s="52"/>
      <c r="B234" s="151" t="s">
        <v>261</v>
      </c>
      <c r="C234" s="152">
        <v>720</v>
      </c>
      <c r="D234" s="164">
        <v>384</v>
      </c>
      <c r="E234" s="164">
        <v>700</v>
      </c>
      <c r="F234" s="165"/>
    </row>
    <row r="235" spans="1:6" ht="14.25">
      <c r="A235" s="52"/>
      <c r="B235" s="151" t="s">
        <v>262</v>
      </c>
      <c r="C235" s="152">
        <v>17426</v>
      </c>
      <c r="D235" s="164">
        <v>16579</v>
      </c>
      <c r="E235" s="164">
        <v>17535</v>
      </c>
      <c r="F235" s="165"/>
    </row>
    <row r="236" spans="1:6" ht="14.25">
      <c r="A236" s="52"/>
      <c r="B236" s="151" t="s">
        <v>105</v>
      </c>
      <c r="C236" s="152">
        <v>334</v>
      </c>
      <c r="D236" s="164">
        <v>355</v>
      </c>
      <c r="E236" s="164">
        <v>369</v>
      </c>
      <c r="F236" s="165"/>
    </row>
    <row r="237" spans="1:6" ht="14.25">
      <c r="A237" s="52"/>
      <c r="B237" s="151" t="s">
        <v>263</v>
      </c>
      <c r="C237" s="152">
        <v>619</v>
      </c>
      <c r="D237" s="164">
        <v>2045</v>
      </c>
      <c r="E237" s="164">
        <v>1955</v>
      </c>
      <c r="F237" s="165"/>
    </row>
    <row r="238" spans="1:6" ht="14.25">
      <c r="A238" s="52"/>
      <c r="B238" s="151" t="s">
        <v>264</v>
      </c>
      <c r="C238" s="152">
        <v>11349</v>
      </c>
      <c r="D238" s="164">
        <v>11233</v>
      </c>
      <c r="E238" s="164">
        <v>11967</v>
      </c>
      <c r="F238" s="165"/>
    </row>
    <row r="239" spans="1:6" ht="14.25">
      <c r="A239" s="52"/>
      <c r="B239" s="151" t="s">
        <v>101</v>
      </c>
      <c r="C239" s="152">
        <v>668</v>
      </c>
      <c r="D239" s="164">
        <v>620</v>
      </c>
      <c r="E239" s="164">
        <v>621</v>
      </c>
      <c r="F239" s="165"/>
    </row>
    <row r="240" spans="1:6" ht="14.25">
      <c r="A240" s="52"/>
      <c r="B240" s="151" t="s">
        <v>265</v>
      </c>
      <c r="C240" s="152">
        <v>730</v>
      </c>
      <c r="D240" s="164">
        <v>653</v>
      </c>
      <c r="E240" s="164">
        <v>678</v>
      </c>
      <c r="F240" s="165"/>
    </row>
    <row r="241" spans="1:6" ht="14.25">
      <c r="A241" s="52"/>
      <c r="B241" s="151" t="s">
        <v>266</v>
      </c>
      <c r="C241" s="152">
        <v>30</v>
      </c>
      <c r="D241" s="164">
        <v>20</v>
      </c>
      <c r="E241" s="164">
        <v>30</v>
      </c>
      <c r="F241" s="165"/>
    </row>
    <row r="242" spans="1:6" ht="14.25">
      <c r="A242" s="52"/>
      <c r="B242" s="151" t="s">
        <v>267</v>
      </c>
      <c r="C242" s="152">
        <v>8693</v>
      </c>
      <c r="D242" s="164">
        <v>8720</v>
      </c>
      <c r="E242" s="164">
        <v>9292</v>
      </c>
      <c r="F242" s="165"/>
    </row>
    <row r="243" spans="1:6" ht="14.25">
      <c r="A243" s="52"/>
      <c r="B243" s="151" t="s">
        <v>268</v>
      </c>
      <c r="C243" s="152">
        <v>1227</v>
      </c>
      <c r="D243" s="164">
        <v>1220</v>
      </c>
      <c r="E243" s="164">
        <v>1346</v>
      </c>
      <c r="F243" s="165"/>
    </row>
    <row r="244" spans="1:6" ht="14.25">
      <c r="A244" s="52"/>
      <c r="B244" s="151" t="s">
        <v>269</v>
      </c>
      <c r="C244" s="152">
        <v>45067</v>
      </c>
      <c r="D244" s="164">
        <v>49896</v>
      </c>
      <c r="E244" s="164">
        <v>51025</v>
      </c>
      <c r="F244" s="165"/>
    </row>
    <row r="245" spans="1:6" ht="14.25">
      <c r="A245" s="52"/>
      <c r="B245" s="151" t="s">
        <v>270</v>
      </c>
      <c r="C245" s="152">
        <v>3120</v>
      </c>
      <c r="D245" s="164">
        <v>1979</v>
      </c>
      <c r="E245" s="164">
        <v>2002</v>
      </c>
      <c r="F245" s="165"/>
    </row>
    <row r="246" spans="1:6" ht="14.25">
      <c r="A246" s="52"/>
      <c r="B246" s="151" t="s">
        <v>271</v>
      </c>
      <c r="C246" s="152">
        <v>2510</v>
      </c>
      <c r="D246" s="164">
        <v>3285</v>
      </c>
      <c r="E246" s="164">
        <v>3365</v>
      </c>
      <c r="F246" s="165"/>
    </row>
    <row r="247" spans="1:6" ht="14.25">
      <c r="A247" s="52"/>
      <c r="B247" s="151" t="s">
        <v>272</v>
      </c>
      <c r="C247" s="152">
        <v>9090</v>
      </c>
      <c r="D247" s="164">
        <v>12132</v>
      </c>
      <c r="E247" s="164">
        <v>12674</v>
      </c>
      <c r="F247" s="165"/>
    </row>
    <row r="248" spans="1:6" ht="14.25">
      <c r="A248" s="52"/>
      <c r="B248" s="151" t="s">
        <v>273</v>
      </c>
      <c r="C248" s="152">
        <v>3829</v>
      </c>
      <c r="D248" s="164">
        <v>5596</v>
      </c>
      <c r="E248" s="164">
        <v>6071</v>
      </c>
      <c r="F248" s="165"/>
    </row>
    <row r="249" spans="1:6" ht="14.25">
      <c r="A249" s="52"/>
      <c r="B249" s="151" t="s">
        <v>274</v>
      </c>
      <c r="C249" s="152">
        <v>26500</v>
      </c>
      <c r="D249" s="164">
        <v>26500</v>
      </c>
      <c r="E249" s="164">
        <v>26500</v>
      </c>
      <c r="F249" s="165"/>
    </row>
    <row r="250" spans="1:6" ht="14.25">
      <c r="A250" s="52"/>
      <c r="B250" s="151" t="s">
        <v>275</v>
      </c>
      <c r="C250" s="152">
        <v>19</v>
      </c>
      <c r="D250" s="164">
        <v>404</v>
      </c>
      <c r="E250" s="164">
        <v>413</v>
      </c>
      <c r="F250" s="165"/>
    </row>
    <row r="251" spans="1:6" ht="14.25">
      <c r="A251" s="52"/>
      <c r="B251" s="151" t="s">
        <v>276</v>
      </c>
      <c r="C251" s="152">
        <v>11065</v>
      </c>
      <c r="D251" s="164">
        <v>10217</v>
      </c>
      <c r="E251" s="164">
        <v>10924</v>
      </c>
      <c r="F251" s="165"/>
    </row>
    <row r="252" spans="1:6" ht="14.25">
      <c r="A252" s="52"/>
      <c r="B252" s="151" t="s">
        <v>277</v>
      </c>
      <c r="C252" s="152"/>
      <c r="D252" s="164">
        <v>0</v>
      </c>
      <c r="E252" s="164">
        <v>144</v>
      </c>
      <c r="F252" s="165"/>
    </row>
    <row r="253" spans="1:6" ht="14.25">
      <c r="A253" s="52"/>
      <c r="B253" s="151" t="s">
        <v>278</v>
      </c>
      <c r="C253" s="152">
        <v>0</v>
      </c>
      <c r="D253" s="164">
        <v>27</v>
      </c>
      <c r="E253" s="164">
        <v>35</v>
      </c>
      <c r="F253" s="165"/>
    </row>
    <row r="254" spans="1:6" ht="14.25">
      <c r="A254" s="52"/>
      <c r="B254" s="151" t="s">
        <v>279</v>
      </c>
      <c r="C254" s="152">
        <v>184</v>
      </c>
      <c r="D254" s="164">
        <v>138</v>
      </c>
      <c r="E254" s="164">
        <v>125</v>
      </c>
      <c r="F254" s="165"/>
    </row>
    <row r="255" spans="1:6" ht="14.25">
      <c r="A255" s="52"/>
      <c r="B255" s="151" t="s">
        <v>280</v>
      </c>
      <c r="C255" s="152">
        <v>10881</v>
      </c>
      <c r="D255" s="164">
        <v>10052</v>
      </c>
      <c r="E255" s="164">
        <v>10620</v>
      </c>
      <c r="F255" s="165"/>
    </row>
    <row r="256" spans="1:6" ht="14.25">
      <c r="A256" s="52"/>
      <c r="B256" s="151" t="s">
        <v>281</v>
      </c>
      <c r="C256" s="152">
        <v>5952</v>
      </c>
      <c r="D256" s="164">
        <v>8548</v>
      </c>
      <c r="E256" s="164">
        <v>7391</v>
      </c>
      <c r="F256" s="165"/>
    </row>
    <row r="257" spans="1:6" ht="14.25">
      <c r="A257" s="52"/>
      <c r="B257" s="151" t="s">
        <v>282</v>
      </c>
      <c r="C257" s="152">
        <v>783</v>
      </c>
      <c r="D257" s="164">
        <v>936</v>
      </c>
      <c r="E257" s="164">
        <v>819</v>
      </c>
      <c r="F257" s="165"/>
    </row>
    <row r="258" spans="1:6" ht="14.25">
      <c r="A258" s="52"/>
      <c r="B258" s="151" t="s">
        <v>283</v>
      </c>
      <c r="C258" s="152">
        <v>1205</v>
      </c>
      <c r="D258" s="164">
        <v>1362</v>
      </c>
      <c r="E258" s="164">
        <v>1008</v>
      </c>
      <c r="F258" s="165"/>
    </row>
    <row r="259" spans="1:6" ht="14.25">
      <c r="A259" s="52"/>
      <c r="B259" s="151" t="s">
        <v>284</v>
      </c>
      <c r="C259" s="152">
        <v>850</v>
      </c>
      <c r="D259" s="164">
        <v>1451</v>
      </c>
      <c r="E259" s="164">
        <v>993</v>
      </c>
      <c r="F259" s="165"/>
    </row>
    <row r="260" spans="1:6" ht="14.25">
      <c r="A260" s="52"/>
      <c r="B260" s="151" t="s">
        <v>285</v>
      </c>
      <c r="C260" s="152">
        <v>1486</v>
      </c>
      <c r="D260" s="164">
        <v>1891</v>
      </c>
      <c r="E260" s="164">
        <v>2503</v>
      </c>
      <c r="F260" s="165"/>
    </row>
    <row r="261" spans="1:6" ht="14.25">
      <c r="A261" s="52"/>
      <c r="B261" s="151" t="s">
        <v>286</v>
      </c>
      <c r="C261" s="152">
        <v>1523</v>
      </c>
      <c r="D261" s="164">
        <v>2121</v>
      </c>
      <c r="E261" s="164">
        <v>1169</v>
      </c>
      <c r="F261" s="165"/>
    </row>
    <row r="262" spans="1:6" ht="14.25">
      <c r="A262" s="52"/>
      <c r="B262" s="151" t="s">
        <v>287</v>
      </c>
      <c r="C262" s="152">
        <v>10</v>
      </c>
      <c r="D262" s="164">
        <v>10</v>
      </c>
      <c r="E262" s="164">
        <v>10</v>
      </c>
      <c r="F262" s="165"/>
    </row>
    <row r="263" spans="1:6" ht="14.25">
      <c r="A263" s="52"/>
      <c r="B263" s="151" t="s">
        <v>288</v>
      </c>
      <c r="C263" s="152">
        <v>95</v>
      </c>
      <c r="D263" s="164">
        <v>777</v>
      </c>
      <c r="E263" s="164">
        <v>889</v>
      </c>
      <c r="F263" s="165"/>
    </row>
    <row r="264" spans="1:6" ht="14.25">
      <c r="A264" s="52"/>
      <c r="B264" s="151" t="s">
        <v>289</v>
      </c>
      <c r="C264" s="152">
        <v>1701</v>
      </c>
      <c r="D264" s="164">
        <v>2092</v>
      </c>
      <c r="E264" s="164">
        <v>1620</v>
      </c>
      <c r="F264" s="165"/>
    </row>
    <row r="265" spans="1:6" ht="14.25">
      <c r="A265" s="52"/>
      <c r="B265" s="151" t="s">
        <v>290</v>
      </c>
      <c r="C265" s="152">
        <v>933</v>
      </c>
      <c r="D265" s="164">
        <v>1350</v>
      </c>
      <c r="E265" s="164">
        <v>869</v>
      </c>
      <c r="F265" s="165"/>
    </row>
    <row r="266" spans="1:6" ht="14.25">
      <c r="A266" s="52"/>
      <c r="B266" s="151" t="s">
        <v>291</v>
      </c>
      <c r="C266" s="152">
        <v>310</v>
      </c>
      <c r="D266" s="164">
        <v>260</v>
      </c>
      <c r="E266" s="164">
        <v>265</v>
      </c>
      <c r="F266" s="165"/>
    </row>
    <row r="267" spans="1:6" ht="14.25">
      <c r="A267" s="52"/>
      <c r="B267" s="151" t="s">
        <v>292</v>
      </c>
      <c r="C267" s="152">
        <v>25</v>
      </c>
      <c r="D267" s="164">
        <v>14</v>
      </c>
      <c r="E267" s="164">
        <v>7</v>
      </c>
      <c r="F267" s="165"/>
    </row>
    <row r="268" spans="1:6" ht="14.25">
      <c r="A268" s="52"/>
      <c r="B268" s="151" t="s">
        <v>293</v>
      </c>
      <c r="C268" s="152">
        <v>64</v>
      </c>
      <c r="D268" s="164">
        <v>49</v>
      </c>
      <c r="E268" s="164">
        <v>70</v>
      </c>
      <c r="F268" s="165"/>
    </row>
    <row r="269" spans="1:6" ht="14.25">
      <c r="A269" s="52"/>
      <c r="B269" s="151" t="s">
        <v>294</v>
      </c>
      <c r="C269" s="152">
        <v>340</v>
      </c>
      <c r="D269" s="164">
        <v>318</v>
      </c>
      <c r="E269" s="164">
        <v>318</v>
      </c>
      <c r="F269" s="165"/>
    </row>
    <row r="270" spans="1:6" ht="14.25">
      <c r="A270" s="52"/>
      <c r="B270" s="151" t="s">
        <v>295</v>
      </c>
      <c r="C270" s="152">
        <v>29</v>
      </c>
      <c r="D270" s="164">
        <v>101</v>
      </c>
      <c r="E270" s="164">
        <v>91</v>
      </c>
      <c r="F270" s="165"/>
    </row>
    <row r="271" spans="1:6" ht="14.25">
      <c r="A271" s="52"/>
      <c r="B271" s="151" t="s">
        <v>296</v>
      </c>
      <c r="C271" s="152">
        <v>6900</v>
      </c>
      <c r="D271" s="164">
        <v>9348</v>
      </c>
      <c r="E271" s="164">
        <v>8743</v>
      </c>
      <c r="F271" s="165"/>
    </row>
    <row r="272" spans="1:6" ht="14.25">
      <c r="A272" s="52"/>
      <c r="B272" s="151" t="s">
        <v>297</v>
      </c>
      <c r="C272" s="152">
        <v>391</v>
      </c>
      <c r="D272" s="164">
        <v>533</v>
      </c>
      <c r="E272" s="164">
        <v>567</v>
      </c>
      <c r="F272" s="165"/>
    </row>
    <row r="273" spans="1:6" ht="14.25">
      <c r="A273" s="52"/>
      <c r="B273" s="151" t="s">
        <v>298</v>
      </c>
      <c r="C273" s="152">
        <v>1358</v>
      </c>
      <c r="D273" s="164">
        <v>2159</v>
      </c>
      <c r="E273" s="164">
        <v>2152</v>
      </c>
      <c r="F273" s="165"/>
    </row>
    <row r="274" spans="1:6" ht="14.25">
      <c r="A274" s="52"/>
      <c r="B274" s="151" t="s">
        <v>299</v>
      </c>
      <c r="C274" s="152">
        <v>878</v>
      </c>
      <c r="D274" s="164">
        <v>1112</v>
      </c>
      <c r="E274" s="164">
        <v>1109</v>
      </c>
      <c r="F274" s="165"/>
    </row>
    <row r="275" spans="1:6" ht="14.25">
      <c r="A275" s="52"/>
      <c r="B275" s="151" t="s">
        <v>300</v>
      </c>
      <c r="C275" s="152">
        <v>4273</v>
      </c>
      <c r="D275" s="164">
        <v>5495</v>
      </c>
      <c r="E275" s="164">
        <v>4820</v>
      </c>
      <c r="F275" s="165"/>
    </row>
    <row r="276" spans="1:6" ht="14.25">
      <c r="A276" s="52"/>
      <c r="B276" s="151" t="s">
        <v>301</v>
      </c>
      <c r="C276" s="152">
        <v>0</v>
      </c>
      <c r="D276" s="164">
        <v>49</v>
      </c>
      <c r="E276" s="164">
        <v>95</v>
      </c>
      <c r="F276" s="165"/>
    </row>
    <row r="277" spans="1:6" ht="14.25">
      <c r="A277" s="52"/>
      <c r="B277" s="151" t="s">
        <v>302</v>
      </c>
      <c r="C277" s="152">
        <v>7731</v>
      </c>
      <c r="D277" s="164">
        <v>8009</v>
      </c>
      <c r="E277" s="164">
        <v>8409</v>
      </c>
      <c r="F277" s="165"/>
    </row>
    <row r="278" spans="1:6" ht="14.25">
      <c r="A278" s="52"/>
      <c r="B278" s="151" t="s">
        <v>101</v>
      </c>
      <c r="C278" s="152">
        <v>357</v>
      </c>
      <c r="D278" s="164">
        <v>348</v>
      </c>
      <c r="E278" s="164">
        <v>349</v>
      </c>
      <c r="F278" s="165"/>
    </row>
    <row r="279" spans="1:6" ht="14.25">
      <c r="A279" s="52"/>
      <c r="B279" s="151" t="s">
        <v>102</v>
      </c>
      <c r="C279" s="152">
        <v>50</v>
      </c>
      <c r="D279" s="164">
        <v>40</v>
      </c>
      <c r="E279" s="164">
        <v>37</v>
      </c>
      <c r="F279" s="165"/>
    </row>
    <row r="280" spans="1:6" ht="14.25">
      <c r="A280" s="52"/>
      <c r="B280" s="151" t="s">
        <v>303</v>
      </c>
      <c r="C280" s="152">
        <v>896</v>
      </c>
      <c r="D280" s="164">
        <v>850</v>
      </c>
      <c r="E280" s="164">
        <v>982</v>
      </c>
      <c r="F280" s="165"/>
    </row>
    <row r="281" spans="1:6" ht="14.25">
      <c r="A281" s="52"/>
      <c r="B281" s="151" t="s">
        <v>304</v>
      </c>
      <c r="C281" s="152">
        <v>1765</v>
      </c>
      <c r="D281" s="164">
        <v>1816</v>
      </c>
      <c r="E281" s="164">
        <v>1822</v>
      </c>
      <c r="F281" s="165"/>
    </row>
    <row r="282" spans="1:6" ht="14.25">
      <c r="A282" s="52"/>
      <c r="B282" s="151" t="s">
        <v>305</v>
      </c>
      <c r="C282" s="152">
        <v>61</v>
      </c>
      <c r="D282" s="164">
        <v>17</v>
      </c>
      <c r="E282" s="164">
        <v>15</v>
      </c>
      <c r="F282" s="165"/>
    </row>
    <row r="283" spans="1:6" ht="14.25">
      <c r="A283" s="52"/>
      <c r="B283" s="151" t="s">
        <v>306</v>
      </c>
      <c r="C283" s="152">
        <v>3751</v>
      </c>
      <c r="D283" s="164">
        <v>4241</v>
      </c>
      <c r="E283" s="164">
        <v>4494</v>
      </c>
      <c r="F283" s="165"/>
    </row>
    <row r="284" spans="1:6" ht="14.25">
      <c r="A284" s="52"/>
      <c r="B284" s="151" t="s">
        <v>307</v>
      </c>
      <c r="C284" s="152">
        <v>851</v>
      </c>
      <c r="D284" s="164">
        <v>697</v>
      </c>
      <c r="E284" s="164">
        <v>710</v>
      </c>
      <c r="F284" s="165"/>
    </row>
    <row r="285" spans="1:6" ht="14.25">
      <c r="A285" s="52"/>
      <c r="B285" s="151" t="s">
        <v>308</v>
      </c>
      <c r="C285" s="152">
        <v>399</v>
      </c>
      <c r="D285" s="164">
        <v>406</v>
      </c>
      <c r="E285" s="164">
        <v>454</v>
      </c>
      <c r="F285" s="165"/>
    </row>
    <row r="286" spans="1:6" ht="14.25">
      <c r="A286" s="52"/>
      <c r="B286" s="151" t="s">
        <v>101</v>
      </c>
      <c r="C286" s="152">
        <v>238</v>
      </c>
      <c r="D286" s="164">
        <v>185</v>
      </c>
      <c r="E286" s="164">
        <v>186</v>
      </c>
      <c r="F286" s="165"/>
    </row>
    <row r="287" spans="1:6" ht="14.25">
      <c r="A287" s="52"/>
      <c r="B287" s="151" t="s">
        <v>309</v>
      </c>
      <c r="C287" s="152">
        <v>161</v>
      </c>
      <c r="D287" s="164">
        <v>221</v>
      </c>
      <c r="E287" s="164">
        <v>268</v>
      </c>
      <c r="F287" s="165"/>
    </row>
    <row r="288" spans="1:6" ht="14.25">
      <c r="A288" s="52"/>
      <c r="B288" s="151" t="s">
        <v>310</v>
      </c>
      <c r="C288" s="152">
        <v>3408</v>
      </c>
      <c r="D288" s="164">
        <v>4265</v>
      </c>
      <c r="E288" s="164">
        <v>4497</v>
      </c>
      <c r="F288" s="165"/>
    </row>
    <row r="289" spans="1:6" ht="14.25">
      <c r="A289" s="52"/>
      <c r="B289" s="151" t="s">
        <v>311</v>
      </c>
      <c r="C289" s="152">
        <v>3408</v>
      </c>
      <c r="D289" s="164">
        <v>4265</v>
      </c>
      <c r="E289" s="164">
        <v>4497</v>
      </c>
      <c r="F289" s="165"/>
    </row>
    <row r="290" spans="1:6" ht="14.25">
      <c r="A290" s="52"/>
      <c r="B290" s="151" t="s">
        <v>312</v>
      </c>
      <c r="C290" s="152">
        <v>1268</v>
      </c>
      <c r="D290" s="164">
        <v>1244</v>
      </c>
      <c r="E290" s="164">
        <v>1253</v>
      </c>
      <c r="F290" s="165"/>
    </row>
    <row r="291" spans="1:6" ht="14.25">
      <c r="A291" s="52"/>
      <c r="B291" s="151" t="s">
        <v>313</v>
      </c>
      <c r="C291" s="152">
        <v>1268</v>
      </c>
      <c r="D291" s="164">
        <v>1244</v>
      </c>
      <c r="E291" s="164">
        <v>1253</v>
      </c>
      <c r="F291" s="165"/>
    </row>
    <row r="292" spans="1:6" ht="14.25">
      <c r="A292" s="52"/>
      <c r="B292" s="151" t="s">
        <v>314</v>
      </c>
      <c r="C292" s="152">
        <v>28</v>
      </c>
      <c r="D292" s="164">
        <v>220</v>
      </c>
      <c r="E292" s="164">
        <v>220</v>
      </c>
      <c r="F292" s="165"/>
    </row>
    <row r="293" spans="1:6" ht="14.25">
      <c r="A293" s="52"/>
      <c r="B293" s="151" t="s">
        <v>315</v>
      </c>
      <c r="C293" s="152">
        <v>28</v>
      </c>
      <c r="D293" s="164">
        <v>220</v>
      </c>
      <c r="E293" s="164">
        <v>220</v>
      </c>
      <c r="F293" s="165"/>
    </row>
    <row r="294" spans="1:6" ht="14.25">
      <c r="A294" s="52"/>
      <c r="B294" s="151" t="s">
        <v>316</v>
      </c>
      <c r="C294" s="152">
        <v>1470</v>
      </c>
      <c r="D294" s="164">
        <v>1080</v>
      </c>
      <c r="E294" s="164">
        <v>1144</v>
      </c>
      <c r="F294" s="165"/>
    </row>
    <row r="295" spans="1:6" ht="14.25">
      <c r="A295" s="52"/>
      <c r="B295" s="151" t="s">
        <v>317</v>
      </c>
      <c r="C295" s="152">
        <v>1069</v>
      </c>
      <c r="D295" s="164">
        <v>818</v>
      </c>
      <c r="E295" s="164">
        <v>881</v>
      </c>
      <c r="F295" s="165"/>
    </row>
    <row r="296" spans="1:6" ht="14.25">
      <c r="A296" s="52"/>
      <c r="B296" s="151" t="s">
        <v>318</v>
      </c>
      <c r="C296" s="152">
        <v>401</v>
      </c>
      <c r="D296" s="164">
        <v>262</v>
      </c>
      <c r="E296" s="164">
        <v>263</v>
      </c>
      <c r="F296" s="165"/>
    </row>
    <row r="297" spans="1:6" ht="14.25">
      <c r="A297" s="52"/>
      <c r="B297" s="151" t="s">
        <v>319</v>
      </c>
      <c r="C297" s="152">
        <v>14238</v>
      </c>
      <c r="D297" s="164">
        <v>15487</v>
      </c>
      <c r="E297" s="164">
        <v>15487</v>
      </c>
      <c r="F297" s="165"/>
    </row>
    <row r="298" spans="1:6" ht="14.25">
      <c r="A298" s="52"/>
      <c r="B298" s="151" t="s">
        <v>320</v>
      </c>
      <c r="C298" s="152">
        <v>11638</v>
      </c>
      <c r="D298" s="164">
        <v>7110</v>
      </c>
      <c r="E298" s="164">
        <v>7110</v>
      </c>
      <c r="F298" s="165"/>
    </row>
    <row r="299" spans="1:6" ht="14.25">
      <c r="A299" s="52"/>
      <c r="B299" s="151" t="s">
        <v>321</v>
      </c>
      <c r="C299" s="152">
        <v>2600</v>
      </c>
      <c r="D299" s="164">
        <v>8377</v>
      </c>
      <c r="E299" s="164">
        <v>8377</v>
      </c>
      <c r="F299" s="165"/>
    </row>
    <row r="300" spans="1:6" ht="14.25">
      <c r="A300" s="52"/>
      <c r="B300" s="151" t="s">
        <v>322</v>
      </c>
      <c r="C300" s="152">
        <v>1718</v>
      </c>
      <c r="D300" s="164">
        <v>1660</v>
      </c>
      <c r="E300" s="164">
        <v>1683</v>
      </c>
      <c r="F300" s="165"/>
    </row>
    <row r="301" spans="1:6" ht="14.25">
      <c r="A301" s="52"/>
      <c r="B301" s="151" t="s">
        <v>101</v>
      </c>
      <c r="C301" s="152">
        <v>304</v>
      </c>
      <c r="D301" s="164">
        <v>316</v>
      </c>
      <c r="E301" s="164">
        <v>338</v>
      </c>
      <c r="F301" s="165"/>
    </row>
    <row r="302" spans="1:6" ht="14.25">
      <c r="A302" s="52"/>
      <c r="B302" s="151" t="s">
        <v>323</v>
      </c>
      <c r="C302" s="152">
        <v>396</v>
      </c>
      <c r="D302" s="164">
        <v>349</v>
      </c>
      <c r="E302" s="164">
        <v>363</v>
      </c>
      <c r="F302" s="165"/>
    </row>
    <row r="303" spans="1:6" ht="14.25">
      <c r="A303" s="52"/>
      <c r="B303" s="151" t="s">
        <v>105</v>
      </c>
      <c r="C303" s="152">
        <v>92</v>
      </c>
      <c r="D303" s="164">
        <v>164</v>
      </c>
      <c r="E303" s="164">
        <v>153</v>
      </c>
      <c r="F303" s="165"/>
    </row>
    <row r="304" spans="1:6" ht="14.25">
      <c r="A304" s="52"/>
      <c r="B304" s="151" t="s">
        <v>324</v>
      </c>
      <c r="C304" s="152">
        <v>926</v>
      </c>
      <c r="D304" s="164">
        <v>831</v>
      </c>
      <c r="E304" s="164">
        <v>829</v>
      </c>
      <c r="F304" s="165"/>
    </row>
    <row r="305" spans="1:6" ht="14.25">
      <c r="A305" s="52"/>
      <c r="B305" s="151" t="s">
        <v>325</v>
      </c>
      <c r="C305" s="152">
        <v>0</v>
      </c>
      <c r="D305" s="164">
        <v>881</v>
      </c>
      <c r="E305" s="164">
        <v>778</v>
      </c>
      <c r="F305" s="165"/>
    </row>
    <row r="306" spans="1:6" ht="14.25">
      <c r="A306" s="52"/>
      <c r="B306" s="151" t="s">
        <v>326</v>
      </c>
      <c r="C306" s="152">
        <v>532</v>
      </c>
      <c r="D306" s="164">
        <v>881</v>
      </c>
      <c r="E306" s="164">
        <v>778</v>
      </c>
      <c r="F306" s="165"/>
    </row>
    <row r="307" spans="1:6" ht="14.25">
      <c r="A307" s="52" t="s">
        <v>327</v>
      </c>
      <c r="B307" s="151" t="s">
        <v>328</v>
      </c>
      <c r="C307" s="152">
        <v>88205</v>
      </c>
      <c r="D307" s="164">
        <v>129997</v>
      </c>
      <c r="E307" s="164">
        <v>129845</v>
      </c>
      <c r="F307" s="165">
        <v>0.999</v>
      </c>
    </row>
    <row r="308" spans="1:6" ht="14.25">
      <c r="A308" s="52"/>
      <c r="B308" s="151" t="s">
        <v>329</v>
      </c>
      <c r="C308" s="152">
        <v>1439</v>
      </c>
      <c r="D308" s="164">
        <v>1396</v>
      </c>
      <c r="E308" s="164">
        <v>1454</v>
      </c>
      <c r="F308" s="165"/>
    </row>
    <row r="309" spans="1:6" ht="14.25">
      <c r="A309" s="52"/>
      <c r="B309" s="151" t="s">
        <v>101</v>
      </c>
      <c r="C309" s="152">
        <v>715</v>
      </c>
      <c r="D309" s="164">
        <v>668</v>
      </c>
      <c r="E309" s="164">
        <v>703</v>
      </c>
      <c r="F309" s="165"/>
    </row>
    <row r="310" spans="1:6" ht="14.25">
      <c r="A310" s="52"/>
      <c r="B310" s="151" t="s">
        <v>102</v>
      </c>
      <c r="C310" s="152">
        <v>430</v>
      </c>
      <c r="D310" s="164">
        <v>232</v>
      </c>
      <c r="E310" s="164">
        <v>243</v>
      </c>
      <c r="F310" s="165"/>
    </row>
    <row r="311" spans="1:6" ht="14.25">
      <c r="A311" s="52"/>
      <c r="B311" s="151" t="s">
        <v>330</v>
      </c>
      <c r="C311" s="152">
        <v>294</v>
      </c>
      <c r="D311" s="164">
        <v>496</v>
      </c>
      <c r="E311" s="164">
        <v>508</v>
      </c>
      <c r="F311" s="165"/>
    </row>
    <row r="312" spans="1:6" ht="14.25">
      <c r="A312" s="52"/>
      <c r="B312" s="151" t="s">
        <v>331</v>
      </c>
      <c r="C312" s="152">
        <v>4163</v>
      </c>
      <c r="D312" s="164">
        <v>4221</v>
      </c>
      <c r="E312" s="164">
        <v>4221</v>
      </c>
      <c r="F312" s="165"/>
    </row>
    <row r="313" spans="1:6" ht="14.25">
      <c r="A313" s="52"/>
      <c r="B313" s="151" t="s">
        <v>332</v>
      </c>
      <c r="C313" s="152">
        <v>4163</v>
      </c>
      <c r="D313" s="164">
        <v>4221</v>
      </c>
      <c r="E313" s="164">
        <v>4221</v>
      </c>
      <c r="F313" s="165"/>
    </row>
    <row r="314" spans="1:6" ht="14.25">
      <c r="A314" s="52"/>
      <c r="B314" s="151" t="s">
        <v>333</v>
      </c>
      <c r="C314" s="152">
        <v>30692</v>
      </c>
      <c r="D314" s="164">
        <v>32813</v>
      </c>
      <c r="E314" s="164">
        <v>33086</v>
      </c>
      <c r="F314" s="165"/>
    </row>
    <row r="315" spans="1:6" ht="14.25">
      <c r="A315" s="52"/>
      <c r="B315" s="151" t="s">
        <v>334</v>
      </c>
      <c r="C315" s="152">
        <v>10947</v>
      </c>
      <c r="D315" s="164">
        <v>13965</v>
      </c>
      <c r="E315" s="164">
        <v>14444</v>
      </c>
      <c r="F315" s="165"/>
    </row>
    <row r="316" spans="1:6" ht="14.25">
      <c r="A316" s="52"/>
      <c r="B316" s="151" t="s">
        <v>335</v>
      </c>
      <c r="C316" s="152">
        <v>15387</v>
      </c>
      <c r="D316" s="164">
        <v>13428</v>
      </c>
      <c r="E316" s="164">
        <v>13227</v>
      </c>
      <c r="F316" s="165"/>
    </row>
    <row r="317" spans="1:6" ht="14.25">
      <c r="A317" s="52"/>
      <c r="B317" s="151" t="s">
        <v>336</v>
      </c>
      <c r="C317" s="152">
        <v>4358</v>
      </c>
      <c r="D317" s="164">
        <v>5420</v>
      </c>
      <c r="E317" s="164">
        <v>5415</v>
      </c>
      <c r="F317" s="165"/>
    </row>
    <row r="318" spans="1:6" ht="14.25">
      <c r="A318" s="52"/>
      <c r="B318" s="151" t="s">
        <v>337</v>
      </c>
      <c r="C318" s="152">
        <v>18671</v>
      </c>
      <c r="D318" s="164">
        <v>70347</v>
      </c>
      <c r="E318" s="164">
        <v>68773</v>
      </c>
      <c r="F318" s="165"/>
    </row>
    <row r="319" spans="1:6" ht="14.25">
      <c r="A319" s="52"/>
      <c r="B319" s="151" t="s">
        <v>338</v>
      </c>
      <c r="C319" s="152">
        <v>2440</v>
      </c>
      <c r="D319" s="164">
        <v>1890</v>
      </c>
      <c r="E319" s="164">
        <v>2110</v>
      </c>
      <c r="F319" s="165"/>
    </row>
    <row r="320" spans="1:6" ht="14.25">
      <c r="A320" s="52"/>
      <c r="B320" s="151" t="s">
        <v>339</v>
      </c>
      <c r="C320" s="152">
        <v>1208</v>
      </c>
      <c r="D320" s="164">
        <v>1073</v>
      </c>
      <c r="E320" s="164">
        <v>1104</v>
      </c>
      <c r="F320" s="165"/>
    </row>
    <row r="321" spans="1:6" ht="14.25">
      <c r="A321" s="52"/>
      <c r="B321" s="151" t="s">
        <v>340</v>
      </c>
      <c r="C321" s="152">
        <v>1411</v>
      </c>
      <c r="D321" s="164">
        <v>1264</v>
      </c>
      <c r="E321" s="164">
        <v>1411</v>
      </c>
      <c r="F321" s="165"/>
    </row>
    <row r="322" spans="1:6" ht="14.25">
      <c r="A322" s="52"/>
      <c r="B322" s="151" t="s">
        <v>341</v>
      </c>
      <c r="C322" s="152">
        <v>810</v>
      </c>
      <c r="D322" s="164">
        <v>652</v>
      </c>
      <c r="E322" s="164">
        <v>791</v>
      </c>
      <c r="F322" s="165"/>
    </row>
    <row r="323" spans="1:6" ht="14.25">
      <c r="A323" s="52"/>
      <c r="B323" s="151" t="s">
        <v>342</v>
      </c>
      <c r="C323" s="152">
        <v>5446</v>
      </c>
      <c r="D323" s="164">
        <v>8701</v>
      </c>
      <c r="E323" s="164">
        <v>8685</v>
      </c>
      <c r="F323" s="165"/>
    </row>
    <row r="324" spans="1:6" ht="14.25">
      <c r="A324" s="52"/>
      <c r="B324" s="151" t="s">
        <v>343</v>
      </c>
      <c r="C324" s="152">
        <v>450</v>
      </c>
      <c r="D324" s="164">
        <v>218</v>
      </c>
      <c r="E324" s="164">
        <v>160</v>
      </c>
      <c r="F324" s="165"/>
    </row>
    <row r="325" spans="1:6" ht="14.25">
      <c r="A325" s="52"/>
      <c r="B325" s="151" t="s">
        <v>344</v>
      </c>
      <c r="C325" s="152">
        <v>6172</v>
      </c>
      <c r="D325" s="164">
        <v>54522</v>
      </c>
      <c r="E325" s="164">
        <v>52588</v>
      </c>
      <c r="F325" s="165"/>
    </row>
    <row r="326" spans="1:6" ht="14.25">
      <c r="A326" s="52"/>
      <c r="B326" s="151" t="s">
        <v>345</v>
      </c>
      <c r="C326" s="152">
        <v>734</v>
      </c>
      <c r="D326" s="164">
        <v>2027</v>
      </c>
      <c r="E326" s="164">
        <v>1924</v>
      </c>
      <c r="F326" s="165"/>
    </row>
    <row r="327" spans="1:6" ht="14.25">
      <c r="A327" s="52"/>
      <c r="B327" s="151" t="s">
        <v>346</v>
      </c>
      <c r="C327" s="152">
        <v>1480</v>
      </c>
      <c r="D327" s="164">
        <v>1425</v>
      </c>
      <c r="E327" s="164">
        <v>1411</v>
      </c>
      <c r="F327" s="165"/>
    </row>
    <row r="328" spans="1:6" ht="14.25">
      <c r="A328" s="52"/>
      <c r="B328" s="151" t="s">
        <v>347</v>
      </c>
      <c r="C328" s="152">
        <v>1480</v>
      </c>
      <c r="D328" s="164">
        <v>1425</v>
      </c>
      <c r="E328" s="164">
        <v>1411</v>
      </c>
      <c r="F328" s="165"/>
    </row>
    <row r="329" spans="1:6" ht="14.25">
      <c r="A329" s="52"/>
      <c r="B329" s="151" t="s">
        <v>348</v>
      </c>
      <c r="C329" s="152">
        <v>5171</v>
      </c>
      <c r="D329" s="164">
        <v>6056</v>
      </c>
      <c r="E329" s="164">
        <v>6076</v>
      </c>
      <c r="F329" s="165"/>
    </row>
    <row r="330" spans="1:6" ht="14.25">
      <c r="A330" s="52"/>
      <c r="B330" s="151" t="s">
        <v>349</v>
      </c>
      <c r="C330" s="152">
        <v>0</v>
      </c>
      <c r="D330" s="164">
        <v>12</v>
      </c>
      <c r="E330" s="164">
        <v>12</v>
      </c>
      <c r="F330" s="165"/>
    </row>
    <row r="331" spans="1:6" ht="14.25">
      <c r="A331" s="52"/>
      <c r="B331" s="151" t="s">
        <v>350</v>
      </c>
      <c r="C331" s="152">
        <v>5171</v>
      </c>
      <c r="D331" s="164">
        <v>6044</v>
      </c>
      <c r="E331" s="164">
        <v>6064</v>
      </c>
      <c r="F331" s="165"/>
    </row>
    <row r="332" spans="1:6" ht="14.25">
      <c r="A332" s="52"/>
      <c r="B332" s="151" t="s">
        <v>351</v>
      </c>
      <c r="C332" s="152">
        <v>6290</v>
      </c>
      <c r="D332" s="164">
        <v>5594</v>
      </c>
      <c r="E332" s="164">
        <v>6739</v>
      </c>
      <c r="F332" s="165"/>
    </row>
    <row r="333" spans="1:6" ht="14.25">
      <c r="A333" s="52"/>
      <c r="B333" s="151" t="s">
        <v>352</v>
      </c>
      <c r="C333" s="152">
        <v>3274</v>
      </c>
      <c r="D333" s="164">
        <v>3196</v>
      </c>
      <c r="E333" s="164">
        <v>3934</v>
      </c>
      <c r="F333" s="165"/>
    </row>
    <row r="334" spans="1:6" ht="14.25">
      <c r="A334" s="52"/>
      <c r="B334" s="151" t="s">
        <v>353</v>
      </c>
      <c r="C334" s="152">
        <v>1333</v>
      </c>
      <c r="D334" s="164">
        <v>1233</v>
      </c>
      <c r="E334" s="164">
        <v>1300</v>
      </c>
      <c r="F334" s="165"/>
    </row>
    <row r="335" spans="1:6" ht="14.25">
      <c r="A335" s="52"/>
      <c r="B335" s="151" t="s">
        <v>354</v>
      </c>
      <c r="C335" s="152">
        <v>1652</v>
      </c>
      <c r="D335" s="164">
        <v>1165</v>
      </c>
      <c r="E335" s="164">
        <v>1505</v>
      </c>
      <c r="F335" s="165"/>
    </row>
    <row r="336" spans="1:6" ht="14.25">
      <c r="A336" s="52"/>
      <c r="B336" s="151" t="s">
        <v>355</v>
      </c>
      <c r="C336" s="152">
        <v>31</v>
      </c>
      <c r="D336" s="164"/>
      <c r="E336" s="164"/>
      <c r="F336" s="165"/>
    </row>
    <row r="337" spans="1:6" ht="14.25">
      <c r="A337" s="52"/>
      <c r="B337" s="151" t="s">
        <v>356</v>
      </c>
      <c r="C337" s="152">
        <v>17486</v>
      </c>
      <c r="D337" s="164">
        <v>5900</v>
      </c>
      <c r="E337" s="164">
        <v>5900</v>
      </c>
      <c r="F337" s="165"/>
    </row>
    <row r="338" spans="1:6" ht="14.25">
      <c r="A338" s="52"/>
      <c r="B338" s="151" t="s">
        <v>357</v>
      </c>
      <c r="C338" s="152">
        <v>16586</v>
      </c>
      <c r="D338" s="164">
        <v>5000</v>
      </c>
      <c r="E338" s="164">
        <v>5000</v>
      </c>
      <c r="F338" s="165"/>
    </row>
    <row r="339" spans="1:6" ht="14.25">
      <c r="A339" s="52"/>
      <c r="B339" s="151" t="s">
        <v>358</v>
      </c>
      <c r="C339" s="152">
        <v>900</v>
      </c>
      <c r="D339" s="164">
        <v>900</v>
      </c>
      <c r="E339" s="164">
        <v>900</v>
      </c>
      <c r="F339" s="165"/>
    </row>
    <row r="340" spans="1:6" ht="14.25">
      <c r="A340" s="52"/>
      <c r="B340" s="151" t="s">
        <v>359</v>
      </c>
      <c r="C340" s="152">
        <v>1244</v>
      </c>
      <c r="D340" s="164">
        <v>819</v>
      </c>
      <c r="E340" s="164">
        <v>685</v>
      </c>
      <c r="F340" s="165"/>
    </row>
    <row r="341" spans="1:6" ht="14.25">
      <c r="A341" s="52"/>
      <c r="B341" s="151" t="s">
        <v>360</v>
      </c>
      <c r="C341" s="152">
        <v>1243</v>
      </c>
      <c r="D341" s="164">
        <v>818</v>
      </c>
      <c r="E341" s="164">
        <v>684</v>
      </c>
      <c r="F341" s="165"/>
    </row>
    <row r="342" spans="1:6" ht="14.25">
      <c r="A342" s="52"/>
      <c r="B342" s="151" t="s">
        <v>361</v>
      </c>
      <c r="C342" s="152">
        <v>1</v>
      </c>
      <c r="D342" s="164">
        <v>1</v>
      </c>
      <c r="E342" s="164">
        <v>1</v>
      </c>
      <c r="F342" s="165"/>
    </row>
    <row r="343" spans="1:6" ht="14.25">
      <c r="A343" s="52"/>
      <c r="B343" s="151" t="s">
        <v>362</v>
      </c>
      <c r="C343" s="152">
        <v>130</v>
      </c>
      <c r="D343" s="164">
        <v>60</v>
      </c>
      <c r="E343" s="164">
        <v>35</v>
      </c>
      <c r="F343" s="165"/>
    </row>
    <row r="344" spans="1:6" ht="14.25">
      <c r="A344" s="52"/>
      <c r="B344" s="151" t="s">
        <v>363</v>
      </c>
      <c r="C344" s="152">
        <v>130</v>
      </c>
      <c r="D344" s="164">
        <v>60</v>
      </c>
      <c r="E344" s="164">
        <v>35</v>
      </c>
      <c r="F344" s="165"/>
    </row>
    <row r="345" spans="1:6" ht="14.25">
      <c r="A345" s="52"/>
      <c r="B345" s="151" t="s">
        <v>364</v>
      </c>
      <c r="C345" s="152">
        <v>1305</v>
      </c>
      <c r="D345" s="164">
        <v>1187</v>
      </c>
      <c r="E345" s="164">
        <v>1271</v>
      </c>
      <c r="F345" s="165"/>
    </row>
    <row r="346" spans="1:6" ht="14.25">
      <c r="A346" s="52"/>
      <c r="B346" s="151" t="s">
        <v>101</v>
      </c>
      <c r="C346" s="152">
        <v>960</v>
      </c>
      <c r="D346" s="164">
        <v>928</v>
      </c>
      <c r="E346" s="164">
        <v>941</v>
      </c>
      <c r="F346" s="165"/>
    </row>
    <row r="347" spans="1:6" ht="14.25">
      <c r="A347" s="52"/>
      <c r="B347" s="151" t="s">
        <v>365</v>
      </c>
      <c r="C347" s="152">
        <v>313</v>
      </c>
      <c r="D347" s="164">
        <v>213</v>
      </c>
      <c r="E347" s="164">
        <v>284</v>
      </c>
      <c r="F347" s="165"/>
    </row>
    <row r="348" spans="1:6" ht="14.25">
      <c r="A348" s="52"/>
      <c r="B348" s="151" t="s">
        <v>105</v>
      </c>
      <c r="C348" s="152">
        <v>32</v>
      </c>
      <c r="D348" s="164">
        <v>46</v>
      </c>
      <c r="E348" s="164">
        <v>46</v>
      </c>
      <c r="F348" s="165"/>
    </row>
    <row r="349" spans="1:6" ht="14.25">
      <c r="A349" s="52"/>
      <c r="B349" s="151" t="s">
        <v>366</v>
      </c>
      <c r="C349" s="152">
        <v>69</v>
      </c>
      <c r="D349" s="164">
        <v>48</v>
      </c>
      <c r="E349" s="164">
        <v>63</v>
      </c>
      <c r="F349" s="165"/>
    </row>
    <row r="350" spans="1:6" ht="14.25">
      <c r="A350" s="52"/>
      <c r="B350" s="151" t="s">
        <v>367</v>
      </c>
      <c r="C350" s="152">
        <v>0</v>
      </c>
      <c r="D350" s="164">
        <v>48</v>
      </c>
      <c r="E350" s="164">
        <v>63</v>
      </c>
      <c r="F350" s="165"/>
    </row>
    <row r="351" spans="1:6" ht="14.25">
      <c r="A351" s="52"/>
      <c r="B351" s="151" t="s">
        <v>368</v>
      </c>
      <c r="C351" s="152">
        <v>64</v>
      </c>
      <c r="D351" s="164">
        <v>131</v>
      </c>
      <c r="E351" s="164">
        <v>131</v>
      </c>
      <c r="F351" s="165"/>
    </row>
    <row r="352" spans="1:6" ht="14.25">
      <c r="A352" s="52"/>
      <c r="B352" s="151" t="s">
        <v>369</v>
      </c>
      <c r="C352" s="152">
        <v>0</v>
      </c>
      <c r="D352" s="164">
        <v>131</v>
      </c>
      <c r="E352" s="164">
        <v>131</v>
      </c>
      <c r="F352" s="165"/>
    </row>
    <row r="353" spans="1:6" ht="14.25">
      <c r="A353" s="52" t="s">
        <v>370</v>
      </c>
      <c r="B353" s="151" t="s">
        <v>371</v>
      </c>
      <c r="C353" s="152">
        <v>9160</v>
      </c>
      <c r="D353" s="164">
        <v>5321</v>
      </c>
      <c r="E353" s="164">
        <v>6678</v>
      </c>
      <c r="F353" s="165">
        <v>1.255</v>
      </c>
    </row>
    <row r="354" spans="1:6" ht="14.25">
      <c r="A354" s="52"/>
      <c r="B354" s="151" t="s">
        <v>372</v>
      </c>
      <c r="C354" s="152">
        <v>2872</v>
      </c>
      <c r="D354" s="164">
        <v>2258</v>
      </c>
      <c r="E354" s="164">
        <v>2657</v>
      </c>
      <c r="F354" s="165"/>
    </row>
    <row r="355" spans="1:6" ht="14.25">
      <c r="A355" s="52"/>
      <c r="B355" s="151" t="s">
        <v>101</v>
      </c>
      <c r="C355" s="152">
        <v>934</v>
      </c>
      <c r="D355" s="164">
        <v>901</v>
      </c>
      <c r="E355" s="164">
        <v>935</v>
      </c>
      <c r="F355" s="165"/>
    </row>
    <row r="356" spans="1:6" ht="14.25">
      <c r="A356" s="52"/>
      <c r="B356" s="151" t="s">
        <v>102</v>
      </c>
      <c r="C356" s="152">
        <v>35</v>
      </c>
      <c r="D356" s="164">
        <v>33</v>
      </c>
      <c r="E356" s="164">
        <v>35</v>
      </c>
      <c r="F356" s="165"/>
    </row>
    <row r="357" spans="1:6" ht="14.25">
      <c r="A357" s="52"/>
      <c r="B357" s="151" t="s">
        <v>373</v>
      </c>
      <c r="C357" s="152">
        <v>1903</v>
      </c>
      <c r="D357" s="164">
        <v>1324</v>
      </c>
      <c r="E357" s="164">
        <v>1687</v>
      </c>
      <c r="F357" s="165"/>
    </row>
    <row r="358" spans="1:6" ht="14.25">
      <c r="A358" s="52"/>
      <c r="B358" s="151" t="s">
        <v>374</v>
      </c>
      <c r="C358" s="152">
        <v>472</v>
      </c>
      <c r="D358" s="164">
        <v>693</v>
      </c>
      <c r="E358" s="164">
        <v>993</v>
      </c>
      <c r="F358" s="165"/>
    </row>
    <row r="359" spans="1:6" ht="14.25">
      <c r="A359" s="52"/>
      <c r="B359" s="151" t="s">
        <v>375</v>
      </c>
      <c r="C359" s="152">
        <v>472</v>
      </c>
      <c r="D359" s="164">
        <v>693</v>
      </c>
      <c r="E359" s="164">
        <v>993</v>
      </c>
      <c r="F359" s="165"/>
    </row>
    <row r="360" spans="1:6" ht="14.25">
      <c r="A360" s="52"/>
      <c r="B360" s="151" t="s">
        <v>376</v>
      </c>
      <c r="C360" s="152">
        <v>3941</v>
      </c>
      <c r="D360" s="164">
        <v>1323</v>
      </c>
      <c r="E360" s="164">
        <v>1013</v>
      </c>
      <c r="F360" s="165"/>
    </row>
    <row r="361" spans="1:6" ht="14.25">
      <c r="A361" s="52"/>
      <c r="B361" s="151" t="s">
        <v>377</v>
      </c>
      <c r="C361" s="152">
        <v>650</v>
      </c>
      <c r="D361" s="164">
        <v>430</v>
      </c>
      <c r="E361" s="164">
        <v>469</v>
      </c>
      <c r="F361" s="165"/>
    </row>
    <row r="362" spans="1:6" ht="14.25">
      <c r="A362" s="52"/>
      <c r="B362" s="151" t="s">
        <v>378</v>
      </c>
      <c r="C362" s="152">
        <v>0</v>
      </c>
      <c r="D362" s="164">
        <v>627</v>
      </c>
      <c r="E362" s="164">
        <v>300</v>
      </c>
      <c r="F362" s="165"/>
    </row>
    <row r="363" spans="1:6" ht="14.25">
      <c r="A363" s="52"/>
      <c r="B363" s="151" t="s">
        <v>379</v>
      </c>
      <c r="C363" s="152">
        <v>3291</v>
      </c>
      <c r="D363" s="164">
        <v>266</v>
      </c>
      <c r="E363" s="164">
        <v>244</v>
      </c>
      <c r="F363" s="165"/>
    </row>
    <row r="364" spans="1:6" ht="14.25">
      <c r="A364" s="52"/>
      <c r="B364" s="151" t="s">
        <v>380</v>
      </c>
      <c r="C364" s="152">
        <v>644</v>
      </c>
      <c r="D364" s="164">
        <v>269</v>
      </c>
      <c r="E364" s="164">
        <v>253</v>
      </c>
      <c r="F364" s="165"/>
    </row>
    <row r="365" spans="1:6" ht="14.25">
      <c r="A365" s="52"/>
      <c r="B365" s="151" t="s">
        <v>381</v>
      </c>
      <c r="C365" s="152">
        <v>0</v>
      </c>
      <c r="D365" s="164">
        <v>269</v>
      </c>
      <c r="E365" s="164">
        <v>253</v>
      </c>
      <c r="F365" s="165"/>
    </row>
    <row r="366" spans="1:6" ht="14.25">
      <c r="A366" s="52"/>
      <c r="B366" s="151" t="s">
        <v>382</v>
      </c>
      <c r="C366" s="152">
        <v>344</v>
      </c>
      <c r="D366" s="164">
        <v>477</v>
      </c>
      <c r="E366" s="164">
        <v>462</v>
      </c>
      <c r="F366" s="165"/>
    </row>
    <row r="367" spans="1:6" ht="14.25">
      <c r="A367" s="52"/>
      <c r="B367" s="151" t="s">
        <v>383</v>
      </c>
      <c r="C367" s="152">
        <v>126</v>
      </c>
      <c r="D367" s="164">
        <v>186</v>
      </c>
      <c r="E367" s="164">
        <v>184</v>
      </c>
      <c r="F367" s="165"/>
    </row>
    <row r="368" spans="1:6" ht="14.25">
      <c r="A368" s="52"/>
      <c r="B368" s="151" t="s">
        <v>384</v>
      </c>
      <c r="C368" s="152">
        <v>218</v>
      </c>
      <c r="D368" s="164">
        <v>291</v>
      </c>
      <c r="E368" s="164">
        <v>278</v>
      </c>
      <c r="F368" s="165"/>
    </row>
    <row r="369" spans="1:6" ht="14.25">
      <c r="A369" s="52"/>
      <c r="B369" s="151" t="s">
        <v>385</v>
      </c>
      <c r="C369" s="152">
        <v>37</v>
      </c>
      <c r="D369" s="164">
        <v>65</v>
      </c>
      <c r="E369" s="164">
        <v>35</v>
      </c>
      <c r="F369" s="165"/>
    </row>
    <row r="370" spans="1:6" ht="14.25">
      <c r="A370" s="52"/>
      <c r="B370" s="151" t="s">
        <v>386</v>
      </c>
      <c r="C370" s="152">
        <v>0</v>
      </c>
      <c r="D370" s="164">
        <v>65</v>
      </c>
      <c r="E370" s="164">
        <v>35</v>
      </c>
      <c r="F370" s="165"/>
    </row>
    <row r="371" spans="1:6" ht="14.25">
      <c r="A371" s="52"/>
      <c r="B371" s="151" t="s">
        <v>387</v>
      </c>
      <c r="C371" s="152">
        <v>0</v>
      </c>
      <c r="D371" s="164">
        <v>236</v>
      </c>
      <c r="E371" s="164">
        <v>1265</v>
      </c>
      <c r="F371" s="165"/>
    </row>
    <row r="372" spans="1:6" ht="14.25">
      <c r="A372" s="52"/>
      <c r="B372" s="151" t="s">
        <v>388</v>
      </c>
      <c r="C372" s="152">
        <v>850</v>
      </c>
      <c r="D372" s="164">
        <v>236</v>
      </c>
      <c r="E372" s="164">
        <v>1265</v>
      </c>
      <c r="F372" s="165"/>
    </row>
    <row r="373" spans="1:6" ht="14.25">
      <c r="A373" s="52" t="s">
        <v>389</v>
      </c>
      <c r="B373" s="151" t="s">
        <v>390</v>
      </c>
      <c r="C373" s="152">
        <v>136599</v>
      </c>
      <c r="D373" s="164">
        <v>173382</v>
      </c>
      <c r="E373" s="164">
        <v>177375</v>
      </c>
      <c r="F373" s="165">
        <v>1.023</v>
      </c>
    </row>
    <row r="374" spans="1:6" ht="14.25">
      <c r="A374" s="52"/>
      <c r="B374" s="151" t="s">
        <v>391</v>
      </c>
      <c r="C374" s="152">
        <v>40987</v>
      </c>
      <c r="D374" s="164">
        <v>38500</v>
      </c>
      <c r="E374" s="164">
        <v>40358</v>
      </c>
      <c r="F374" s="165"/>
    </row>
    <row r="375" spans="1:6" ht="14.25">
      <c r="A375" s="52"/>
      <c r="B375" s="151" t="s">
        <v>101</v>
      </c>
      <c r="C375" s="152">
        <v>6556</v>
      </c>
      <c r="D375" s="164">
        <v>4920</v>
      </c>
      <c r="E375" s="164">
        <v>5103</v>
      </c>
      <c r="F375" s="165"/>
    </row>
    <row r="376" spans="1:6" ht="14.25">
      <c r="A376" s="52"/>
      <c r="B376" s="151" t="s">
        <v>102</v>
      </c>
      <c r="C376" s="152">
        <v>4202</v>
      </c>
      <c r="D376" s="164">
        <v>3542</v>
      </c>
      <c r="E376" s="164">
        <v>3819</v>
      </c>
      <c r="F376" s="165"/>
    </row>
    <row r="377" spans="1:6" ht="14.25">
      <c r="A377" s="52"/>
      <c r="B377" s="151" t="s">
        <v>109</v>
      </c>
      <c r="C377" s="152">
        <v>172</v>
      </c>
      <c r="D377" s="164">
        <v>180</v>
      </c>
      <c r="E377" s="164">
        <v>178</v>
      </c>
      <c r="F377" s="165"/>
    </row>
    <row r="378" spans="1:6" ht="14.25">
      <c r="A378" s="52"/>
      <c r="B378" s="151" t="s">
        <v>392</v>
      </c>
      <c r="C378" s="152">
        <v>12685</v>
      </c>
      <c r="D378" s="164">
        <v>10201</v>
      </c>
      <c r="E378" s="164">
        <v>9110</v>
      </c>
      <c r="F378" s="165"/>
    </row>
    <row r="379" spans="1:6" ht="14.25">
      <c r="A379" s="52"/>
      <c r="B379" s="151" t="s">
        <v>393</v>
      </c>
      <c r="C379" s="152">
        <v>17372</v>
      </c>
      <c r="D379" s="164">
        <v>19657</v>
      </c>
      <c r="E379" s="164">
        <v>22148</v>
      </c>
      <c r="F379" s="165"/>
    </row>
    <row r="380" spans="1:6" ht="14.25">
      <c r="A380" s="52"/>
      <c r="B380" s="151" t="s">
        <v>394</v>
      </c>
      <c r="C380" s="152">
        <v>193</v>
      </c>
      <c r="D380" s="164">
        <v>105</v>
      </c>
      <c r="E380" s="164">
        <v>95</v>
      </c>
      <c r="F380" s="165"/>
    </row>
    <row r="381" spans="1:6" ht="14.25">
      <c r="A381" s="52"/>
      <c r="B381" s="151" t="s">
        <v>395</v>
      </c>
      <c r="C381" s="152">
        <v>0</v>
      </c>
      <c r="D381" s="164">
        <v>105</v>
      </c>
      <c r="E381" s="164">
        <v>95</v>
      </c>
      <c r="F381" s="165"/>
    </row>
    <row r="382" spans="1:6" ht="14.25">
      <c r="A382" s="52"/>
      <c r="B382" s="151" t="s">
        <v>396</v>
      </c>
      <c r="C382" s="152">
        <v>28741</v>
      </c>
      <c r="D382" s="164">
        <v>84054</v>
      </c>
      <c r="E382" s="164">
        <v>83388</v>
      </c>
      <c r="F382" s="165"/>
    </row>
    <row r="383" spans="1:6" ht="14.25">
      <c r="A383" s="52"/>
      <c r="B383" s="151" t="s">
        <v>397</v>
      </c>
      <c r="C383" s="152">
        <v>0</v>
      </c>
      <c r="D383" s="164">
        <v>120</v>
      </c>
      <c r="E383" s="164">
        <v>110</v>
      </c>
      <c r="F383" s="165"/>
    </row>
    <row r="384" spans="1:6" ht="14.25">
      <c r="A384" s="52"/>
      <c r="B384" s="151" t="s">
        <v>398</v>
      </c>
      <c r="C384" s="152">
        <v>28741</v>
      </c>
      <c r="D384" s="164">
        <v>83934</v>
      </c>
      <c r="E384" s="164">
        <v>83278</v>
      </c>
      <c r="F384" s="165"/>
    </row>
    <row r="385" spans="1:6" ht="14.25">
      <c r="A385" s="52"/>
      <c r="B385" s="151" t="s">
        <v>399</v>
      </c>
      <c r="C385" s="152">
        <v>60302</v>
      </c>
      <c r="D385" s="164">
        <v>42214</v>
      </c>
      <c r="E385" s="164">
        <v>42860</v>
      </c>
      <c r="F385" s="165"/>
    </row>
    <row r="386" spans="1:6" ht="14.25">
      <c r="A386" s="52"/>
      <c r="B386" s="151" t="s">
        <v>400</v>
      </c>
      <c r="C386" s="152">
        <v>0</v>
      </c>
      <c r="D386" s="164">
        <v>42214</v>
      </c>
      <c r="E386" s="164">
        <v>42860</v>
      </c>
      <c r="F386" s="165"/>
    </row>
    <row r="387" spans="1:6" ht="14.25">
      <c r="A387" s="52"/>
      <c r="B387" s="151" t="s">
        <v>401</v>
      </c>
      <c r="C387" s="152">
        <v>6376</v>
      </c>
      <c r="D387" s="164">
        <v>8509</v>
      </c>
      <c r="E387" s="164">
        <v>10674</v>
      </c>
      <c r="F387" s="165"/>
    </row>
    <row r="388" spans="1:6" ht="14.25">
      <c r="A388" s="52"/>
      <c r="B388" s="151" t="s">
        <v>402</v>
      </c>
      <c r="C388" s="152">
        <v>0</v>
      </c>
      <c r="D388" s="164">
        <v>8509</v>
      </c>
      <c r="E388" s="164">
        <v>10674</v>
      </c>
      <c r="F388" s="165"/>
    </row>
    <row r="389" spans="1:6" ht="14.25">
      <c r="A389" s="52" t="s">
        <v>403</v>
      </c>
      <c r="B389" s="151" t="s">
        <v>404</v>
      </c>
      <c r="C389" s="152">
        <v>55709</v>
      </c>
      <c r="D389" s="164">
        <v>84355</v>
      </c>
      <c r="E389" s="164">
        <v>72761</v>
      </c>
      <c r="F389" s="165">
        <v>0.863</v>
      </c>
    </row>
    <row r="390" spans="1:6" ht="14.25">
      <c r="A390" s="52"/>
      <c r="B390" s="151" t="s">
        <v>405</v>
      </c>
      <c r="C390" s="152">
        <v>19602</v>
      </c>
      <c r="D390" s="164">
        <v>20181</v>
      </c>
      <c r="E390" s="164">
        <v>19656</v>
      </c>
      <c r="F390" s="165"/>
    </row>
    <row r="391" spans="1:6" ht="14.25">
      <c r="A391" s="52"/>
      <c r="B391" s="151" t="s">
        <v>101</v>
      </c>
      <c r="C391" s="152">
        <v>2170</v>
      </c>
      <c r="D391" s="164">
        <v>1948</v>
      </c>
      <c r="E391" s="164">
        <v>2072</v>
      </c>
      <c r="F391" s="165"/>
    </row>
    <row r="392" spans="1:6" ht="14.25">
      <c r="A392" s="52"/>
      <c r="B392" s="151" t="s">
        <v>102</v>
      </c>
      <c r="C392" s="152">
        <v>41</v>
      </c>
      <c r="D392" s="164">
        <v>32</v>
      </c>
      <c r="E392" s="164">
        <v>32</v>
      </c>
      <c r="F392" s="165"/>
    </row>
    <row r="393" spans="1:6" ht="14.25">
      <c r="A393" s="52"/>
      <c r="B393" s="151" t="s">
        <v>105</v>
      </c>
      <c r="C393" s="152">
        <v>1670</v>
      </c>
      <c r="D393" s="164">
        <v>2289</v>
      </c>
      <c r="E393" s="164">
        <v>2542</v>
      </c>
      <c r="F393" s="165"/>
    </row>
    <row r="394" spans="1:6" ht="14.25">
      <c r="A394" s="52"/>
      <c r="B394" s="151" t="s">
        <v>406</v>
      </c>
      <c r="C394" s="152">
        <v>400</v>
      </c>
      <c r="D394" s="164">
        <v>375</v>
      </c>
      <c r="E394" s="164">
        <v>389</v>
      </c>
      <c r="F394" s="165"/>
    </row>
    <row r="395" spans="1:6" ht="14.25">
      <c r="A395" s="52"/>
      <c r="B395" s="151" t="s">
        <v>407</v>
      </c>
      <c r="C395" s="152">
        <v>744</v>
      </c>
      <c r="D395" s="164">
        <v>579</v>
      </c>
      <c r="E395" s="164">
        <v>764</v>
      </c>
      <c r="F395" s="165"/>
    </row>
    <row r="396" spans="1:6" ht="14.25">
      <c r="A396" s="52"/>
      <c r="B396" s="151" t="s">
        <v>408</v>
      </c>
      <c r="C396" s="152">
        <v>214</v>
      </c>
      <c r="D396" s="164">
        <v>156</v>
      </c>
      <c r="E396" s="164">
        <v>192</v>
      </c>
      <c r="F396" s="165"/>
    </row>
    <row r="397" spans="1:6" ht="14.25">
      <c r="A397" s="52"/>
      <c r="B397" s="151" t="s">
        <v>409</v>
      </c>
      <c r="C397" s="152">
        <v>34</v>
      </c>
      <c r="D397" s="164">
        <v>31</v>
      </c>
      <c r="E397" s="164">
        <v>30</v>
      </c>
      <c r="F397" s="165"/>
    </row>
    <row r="398" spans="1:6" ht="14.25">
      <c r="A398" s="52"/>
      <c r="B398" s="151" t="s">
        <v>410</v>
      </c>
      <c r="C398" s="152">
        <v>32</v>
      </c>
      <c r="D398" s="164">
        <v>32</v>
      </c>
      <c r="E398" s="164">
        <v>32</v>
      </c>
      <c r="F398" s="165"/>
    </row>
    <row r="399" spans="1:6" ht="14.25">
      <c r="A399" s="52"/>
      <c r="B399" s="151" t="s">
        <v>411</v>
      </c>
      <c r="C399" s="152">
        <v>1530</v>
      </c>
      <c r="D399" s="164"/>
      <c r="E399" s="164"/>
      <c r="F399" s="165"/>
    </row>
    <row r="400" spans="1:6" ht="14.25">
      <c r="A400" s="52"/>
      <c r="B400" s="151" t="s">
        <v>412</v>
      </c>
      <c r="C400" s="152">
        <v>160</v>
      </c>
      <c r="D400" s="164">
        <v>487</v>
      </c>
      <c r="E400" s="164">
        <v>514</v>
      </c>
      <c r="F400" s="165"/>
    </row>
    <row r="401" spans="1:6" ht="14.25">
      <c r="A401" s="52"/>
      <c r="B401" s="151" t="s">
        <v>413</v>
      </c>
      <c r="C401" s="152">
        <v>99</v>
      </c>
      <c r="D401" s="164">
        <v>99</v>
      </c>
      <c r="E401" s="164">
        <v>99</v>
      </c>
      <c r="F401" s="165"/>
    </row>
    <row r="402" spans="1:6" ht="14.25">
      <c r="A402" s="52"/>
      <c r="B402" s="151" t="s">
        <v>414</v>
      </c>
      <c r="C402" s="152">
        <v>3069</v>
      </c>
      <c r="D402" s="164">
        <v>4928</v>
      </c>
      <c r="E402" s="164">
        <v>4821</v>
      </c>
      <c r="F402" s="165"/>
    </row>
    <row r="403" spans="1:6" ht="14.25">
      <c r="A403" s="52"/>
      <c r="B403" s="151" t="s">
        <v>415</v>
      </c>
      <c r="C403" s="152">
        <v>916</v>
      </c>
      <c r="D403" s="164">
        <v>627</v>
      </c>
      <c r="E403" s="164">
        <v>587</v>
      </c>
      <c r="F403" s="165"/>
    </row>
    <row r="404" spans="1:6" ht="14.25">
      <c r="A404" s="52"/>
      <c r="B404" s="151" t="s">
        <v>416</v>
      </c>
      <c r="C404" s="152">
        <v>380</v>
      </c>
      <c r="D404" s="164">
        <v>251</v>
      </c>
      <c r="E404" s="164">
        <v>250</v>
      </c>
      <c r="F404" s="165"/>
    </row>
    <row r="405" spans="1:6" ht="14.25">
      <c r="A405" s="52"/>
      <c r="B405" s="151" t="s">
        <v>417</v>
      </c>
      <c r="C405" s="152">
        <v>1376</v>
      </c>
      <c r="D405" s="164">
        <v>1422</v>
      </c>
      <c r="E405" s="164">
        <v>1422</v>
      </c>
      <c r="F405" s="165"/>
    </row>
    <row r="406" spans="1:6" ht="14.25">
      <c r="A406" s="52"/>
      <c r="B406" s="151" t="s">
        <v>418</v>
      </c>
      <c r="C406" s="152">
        <v>20</v>
      </c>
      <c r="D406" s="164">
        <v>53</v>
      </c>
      <c r="E406" s="164">
        <v>33</v>
      </c>
      <c r="F406" s="165"/>
    </row>
    <row r="407" spans="1:6" ht="14.25">
      <c r="A407" s="52"/>
      <c r="B407" s="151" t="s">
        <v>419</v>
      </c>
      <c r="C407" s="152">
        <v>254</v>
      </c>
      <c r="D407" s="164"/>
      <c r="E407" s="164"/>
      <c r="F407" s="165"/>
    </row>
    <row r="408" spans="1:6" ht="14.25">
      <c r="A408" s="52"/>
      <c r="B408" s="151" t="s">
        <v>420</v>
      </c>
      <c r="C408" s="152">
        <v>0</v>
      </c>
      <c r="D408" s="164"/>
      <c r="E408" s="164"/>
      <c r="F408" s="165"/>
    </row>
    <row r="409" spans="1:6" ht="14.25">
      <c r="A409" s="52"/>
      <c r="B409" s="151" t="s">
        <v>421</v>
      </c>
      <c r="C409" s="152">
        <v>200</v>
      </c>
      <c r="D409" s="164">
        <v>249</v>
      </c>
      <c r="E409" s="164">
        <v>200</v>
      </c>
      <c r="F409" s="165"/>
    </row>
    <row r="410" spans="1:6" ht="14.25">
      <c r="A410" s="52"/>
      <c r="B410" s="151" t="s">
        <v>422</v>
      </c>
      <c r="C410" s="152">
        <v>6295</v>
      </c>
      <c r="D410" s="164">
        <v>6292</v>
      </c>
      <c r="E410" s="164">
        <v>5677</v>
      </c>
      <c r="F410" s="165"/>
    </row>
    <row r="411" spans="1:6" ht="14.25">
      <c r="A411" s="52"/>
      <c r="B411" s="151" t="s">
        <v>423</v>
      </c>
      <c r="C411" s="152">
        <v>7811</v>
      </c>
      <c r="D411" s="164">
        <v>6918</v>
      </c>
      <c r="E411" s="164">
        <v>6832</v>
      </c>
      <c r="F411" s="165"/>
    </row>
    <row r="412" spans="1:6" ht="14.25">
      <c r="A412" s="52"/>
      <c r="B412" s="151" t="s">
        <v>424</v>
      </c>
      <c r="C412" s="152">
        <v>581</v>
      </c>
      <c r="D412" s="164">
        <v>648</v>
      </c>
      <c r="E412" s="164">
        <v>598</v>
      </c>
      <c r="F412" s="165"/>
    </row>
    <row r="413" spans="1:6" ht="14.25">
      <c r="A413" s="52"/>
      <c r="B413" s="151" t="s">
        <v>425</v>
      </c>
      <c r="C413" s="152">
        <v>946</v>
      </c>
      <c r="D413" s="164">
        <v>751</v>
      </c>
      <c r="E413" s="164">
        <v>749</v>
      </c>
      <c r="F413" s="165"/>
    </row>
    <row r="414" spans="1:6" ht="14.25">
      <c r="A414" s="52"/>
      <c r="B414" s="151" t="s">
        <v>426</v>
      </c>
      <c r="C414" s="152">
        <v>6062</v>
      </c>
      <c r="D414" s="164">
        <v>5394</v>
      </c>
      <c r="E414" s="164">
        <v>5385</v>
      </c>
      <c r="F414" s="165"/>
    </row>
    <row r="415" spans="1:6" ht="14.25">
      <c r="A415" s="52"/>
      <c r="B415" s="151" t="s">
        <v>427</v>
      </c>
      <c r="C415" s="152">
        <v>12</v>
      </c>
      <c r="D415" s="164">
        <v>10</v>
      </c>
      <c r="E415" s="164">
        <v>9</v>
      </c>
      <c r="F415" s="165"/>
    </row>
    <row r="416" spans="1:6" ht="14.25">
      <c r="A416" s="52"/>
      <c r="B416" s="151" t="s">
        <v>428</v>
      </c>
      <c r="C416" s="152">
        <v>183</v>
      </c>
      <c r="D416" s="164">
        <v>105</v>
      </c>
      <c r="E416" s="164">
        <v>84</v>
      </c>
      <c r="F416" s="165"/>
    </row>
    <row r="417" spans="1:6" ht="14.25">
      <c r="A417" s="52"/>
      <c r="B417" s="151" t="s">
        <v>429</v>
      </c>
      <c r="C417" s="152">
        <v>27</v>
      </c>
      <c r="D417" s="164">
        <v>10</v>
      </c>
      <c r="E417" s="164">
        <v>7</v>
      </c>
      <c r="F417" s="165"/>
    </row>
    <row r="418" spans="1:6" ht="14.25">
      <c r="A418" s="52"/>
      <c r="B418" s="151" t="s">
        <v>430</v>
      </c>
      <c r="C418" s="152">
        <v>22507</v>
      </c>
      <c r="D418" s="164">
        <v>39886</v>
      </c>
      <c r="E418" s="164">
        <v>27005</v>
      </c>
      <c r="F418" s="165"/>
    </row>
    <row r="419" spans="1:6" ht="14.25">
      <c r="A419" s="52"/>
      <c r="B419" s="151" t="s">
        <v>101</v>
      </c>
      <c r="C419" s="152">
        <v>0</v>
      </c>
      <c r="D419" s="164">
        <v>307</v>
      </c>
      <c r="E419" s="164">
        <v>323</v>
      </c>
      <c r="F419" s="165"/>
    </row>
    <row r="420" spans="1:6" ht="14.25">
      <c r="A420" s="52"/>
      <c r="B420" s="151" t="s">
        <v>431</v>
      </c>
      <c r="C420" s="152">
        <v>908</v>
      </c>
      <c r="D420" s="164">
        <v>2046</v>
      </c>
      <c r="E420" s="164">
        <v>2079</v>
      </c>
      <c r="F420" s="165"/>
    </row>
    <row r="421" spans="1:6" ht="14.25">
      <c r="A421" s="52"/>
      <c r="B421" s="151" t="s">
        <v>432</v>
      </c>
      <c r="C421" s="152">
        <v>15326</v>
      </c>
      <c r="D421" s="164">
        <v>30842</v>
      </c>
      <c r="E421" s="164">
        <v>17342</v>
      </c>
      <c r="F421" s="165"/>
    </row>
    <row r="422" spans="1:6" ht="14.25">
      <c r="A422" s="52"/>
      <c r="B422" s="151" t="s">
        <v>433</v>
      </c>
      <c r="C422" s="152">
        <v>2164</v>
      </c>
      <c r="D422" s="164">
        <v>1934</v>
      </c>
      <c r="E422" s="164">
        <v>2439</v>
      </c>
      <c r="F422" s="165"/>
    </row>
    <row r="423" spans="1:6" ht="14.25">
      <c r="A423" s="52"/>
      <c r="B423" s="151" t="s">
        <v>434</v>
      </c>
      <c r="C423" s="152">
        <v>48</v>
      </c>
      <c r="D423" s="164">
        <v>41</v>
      </c>
      <c r="E423" s="164">
        <v>43</v>
      </c>
      <c r="F423" s="165"/>
    </row>
    <row r="424" spans="1:6" ht="14.25">
      <c r="A424" s="52"/>
      <c r="B424" s="151" t="s">
        <v>435</v>
      </c>
      <c r="C424" s="152">
        <v>23</v>
      </c>
      <c r="D424" s="164">
        <v>10</v>
      </c>
      <c r="E424" s="164">
        <v>23</v>
      </c>
      <c r="F424" s="165"/>
    </row>
    <row r="425" spans="1:6" ht="14.25">
      <c r="A425" s="52"/>
      <c r="B425" s="151" t="s">
        <v>436</v>
      </c>
      <c r="C425" s="152">
        <v>3183</v>
      </c>
      <c r="D425" s="164">
        <v>3467</v>
      </c>
      <c r="E425" s="164">
        <v>3531</v>
      </c>
      <c r="F425" s="165"/>
    </row>
    <row r="426" spans="1:6" ht="14.25">
      <c r="A426" s="52"/>
      <c r="B426" s="151" t="s">
        <v>437</v>
      </c>
      <c r="C426" s="152">
        <v>0</v>
      </c>
      <c r="D426" s="164">
        <v>332</v>
      </c>
      <c r="E426" s="164">
        <v>254</v>
      </c>
      <c r="F426" s="165"/>
    </row>
    <row r="427" spans="1:6" ht="14.25">
      <c r="A427" s="52"/>
      <c r="B427" s="151" t="s">
        <v>438</v>
      </c>
      <c r="C427" s="152">
        <v>612</v>
      </c>
      <c r="D427" s="164">
        <v>537</v>
      </c>
      <c r="E427" s="164">
        <v>617</v>
      </c>
      <c r="F427" s="165"/>
    </row>
    <row r="428" spans="1:6" ht="14.25">
      <c r="A428" s="52"/>
      <c r="B428" s="151" t="s">
        <v>439</v>
      </c>
      <c r="C428" s="152">
        <v>96</v>
      </c>
      <c r="D428" s="164">
        <v>194</v>
      </c>
      <c r="E428" s="164">
        <v>189</v>
      </c>
      <c r="F428" s="165"/>
    </row>
    <row r="429" spans="1:6" ht="14.25">
      <c r="A429" s="52"/>
      <c r="B429" s="151" t="s">
        <v>440</v>
      </c>
      <c r="C429" s="152">
        <v>0</v>
      </c>
      <c r="D429" s="164">
        <v>123</v>
      </c>
      <c r="E429" s="164">
        <v>26</v>
      </c>
      <c r="F429" s="165"/>
    </row>
    <row r="430" spans="1:6" ht="14.25">
      <c r="A430" s="52"/>
      <c r="B430" s="151" t="s">
        <v>441</v>
      </c>
      <c r="C430" s="152">
        <v>147</v>
      </c>
      <c r="D430" s="164">
        <v>53</v>
      </c>
      <c r="E430" s="164">
        <v>139</v>
      </c>
      <c r="F430" s="165"/>
    </row>
    <row r="431" spans="1:6" ht="14.25">
      <c r="A431" s="52"/>
      <c r="B431" s="151" t="s">
        <v>442</v>
      </c>
      <c r="C431" s="152">
        <v>850</v>
      </c>
      <c r="D431" s="164">
        <v>868</v>
      </c>
      <c r="E431" s="164">
        <v>800</v>
      </c>
      <c r="F431" s="165"/>
    </row>
    <row r="432" spans="1:6" ht="14.25">
      <c r="A432" s="52"/>
      <c r="B432" s="151" t="s">
        <v>443</v>
      </c>
      <c r="C432" s="152">
        <v>850</v>
      </c>
      <c r="D432" s="164">
        <v>868</v>
      </c>
      <c r="E432" s="164">
        <v>800</v>
      </c>
      <c r="F432" s="165"/>
    </row>
    <row r="433" spans="1:6" ht="14.25">
      <c r="A433" s="52"/>
      <c r="B433" s="151" t="s">
        <v>444</v>
      </c>
      <c r="C433" s="152">
        <v>1518</v>
      </c>
      <c r="D433" s="164">
        <v>9058</v>
      </c>
      <c r="E433" s="164">
        <v>9731</v>
      </c>
      <c r="F433" s="165"/>
    </row>
    <row r="434" spans="1:6" ht="14.25">
      <c r="A434" s="52"/>
      <c r="B434" s="151" t="s">
        <v>445</v>
      </c>
      <c r="C434" s="152">
        <v>260</v>
      </c>
      <c r="D434" s="164">
        <v>2630</v>
      </c>
      <c r="E434" s="164">
        <v>3339</v>
      </c>
      <c r="F434" s="165"/>
    </row>
    <row r="435" spans="1:6" ht="14.25">
      <c r="A435" s="52"/>
      <c r="B435" s="151" t="s">
        <v>446</v>
      </c>
      <c r="C435" s="152">
        <v>1203</v>
      </c>
      <c r="D435" s="164">
        <v>5755</v>
      </c>
      <c r="E435" s="164">
        <v>2286</v>
      </c>
      <c r="F435" s="165"/>
    </row>
    <row r="436" spans="1:6" ht="14.25">
      <c r="A436" s="52"/>
      <c r="B436" s="151" t="s">
        <v>447</v>
      </c>
      <c r="C436" s="152">
        <v>56</v>
      </c>
      <c r="D436" s="164">
        <v>673</v>
      </c>
      <c r="E436" s="164">
        <v>4106</v>
      </c>
      <c r="F436" s="165"/>
    </row>
    <row r="437" spans="1:6" ht="14.25">
      <c r="A437" s="52"/>
      <c r="B437" s="151" t="s">
        <v>448</v>
      </c>
      <c r="C437" s="152">
        <v>1833</v>
      </c>
      <c r="D437" s="164">
        <v>2019</v>
      </c>
      <c r="E437" s="164">
        <v>1983</v>
      </c>
      <c r="F437" s="165"/>
    </row>
    <row r="438" spans="1:6" ht="14.25">
      <c r="A438" s="52"/>
      <c r="B438" s="151" t="s">
        <v>449</v>
      </c>
      <c r="C438" s="152">
        <v>1427</v>
      </c>
      <c r="D438" s="164">
        <v>1244</v>
      </c>
      <c r="E438" s="164">
        <v>1222</v>
      </c>
      <c r="F438" s="165"/>
    </row>
    <row r="439" spans="1:6" ht="14.25">
      <c r="A439" s="52"/>
      <c r="B439" s="151" t="s">
        <v>450</v>
      </c>
      <c r="C439" s="152">
        <v>240</v>
      </c>
      <c r="D439" s="164">
        <v>386</v>
      </c>
      <c r="E439" s="164">
        <v>403</v>
      </c>
      <c r="F439" s="165"/>
    </row>
    <row r="440" spans="1:6" ht="14.25">
      <c r="A440" s="52"/>
      <c r="B440" s="151" t="s">
        <v>451</v>
      </c>
      <c r="C440" s="152">
        <v>166</v>
      </c>
      <c r="D440" s="164">
        <v>389</v>
      </c>
      <c r="E440" s="164">
        <v>358</v>
      </c>
      <c r="F440" s="165"/>
    </row>
    <row r="441" spans="1:6" ht="14.25">
      <c r="A441" s="52"/>
      <c r="B441" s="151" t="s">
        <v>452</v>
      </c>
      <c r="C441" s="152">
        <v>1588</v>
      </c>
      <c r="D441" s="164">
        <v>5425</v>
      </c>
      <c r="E441" s="164">
        <v>6754</v>
      </c>
      <c r="F441" s="165"/>
    </row>
    <row r="442" spans="1:6" ht="14.25">
      <c r="A442" s="52"/>
      <c r="B442" s="151" t="s">
        <v>453</v>
      </c>
      <c r="C442" s="152">
        <v>1588</v>
      </c>
      <c r="D442" s="164">
        <v>5425</v>
      </c>
      <c r="E442" s="164">
        <v>6754</v>
      </c>
      <c r="F442" s="165"/>
    </row>
    <row r="443" spans="1:6" ht="14.25">
      <c r="A443" s="52" t="s">
        <v>454</v>
      </c>
      <c r="B443" s="151" t="s">
        <v>455</v>
      </c>
      <c r="C443" s="152">
        <v>24588</v>
      </c>
      <c r="D443" s="164">
        <v>18231</v>
      </c>
      <c r="E443" s="164">
        <v>19502</v>
      </c>
      <c r="F443" s="165">
        <v>1.07</v>
      </c>
    </row>
    <row r="444" spans="1:6" ht="14.25">
      <c r="A444" s="52"/>
      <c r="B444" s="151" t="s">
        <v>456</v>
      </c>
      <c r="C444" s="152">
        <v>24360</v>
      </c>
      <c r="D444" s="164">
        <v>17811</v>
      </c>
      <c r="E444" s="164">
        <v>18736</v>
      </c>
      <c r="F444" s="165"/>
    </row>
    <row r="445" spans="1:6" ht="14.25">
      <c r="A445" s="52"/>
      <c r="B445" s="151" t="s">
        <v>101</v>
      </c>
      <c r="C445" s="152">
        <v>1226</v>
      </c>
      <c r="D445" s="164">
        <v>1130</v>
      </c>
      <c r="E445" s="164">
        <v>1167</v>
      </c>
      <c r="F445" s="165"/>
    </row>
    <row r="446" spans="1:6" ht="14.25">
      <c r="A446" s="52"/>
      <c r="B446" s="151" t="s">
        <v>102</v>
      </c>
      <c r="C446" s="152">
        <v>0</v>
      </c>
      <c r="D446" s="164">
        <v>2445</v>
      </c>
      <c r="E446" s="164">
        <v>2615</v>
      </c>
      <c r="F446" s="165"/>
    </row>
    <row r="447" spans="1:6" ht="14.25">
      <c r="A447" s="52"/>
      <c r="B447" s="151" t="s">
        <v>457</v>
      </c>
      <c r="C447" s="152">
        <v>158</v>
      </c>
      <c r="D447" s="164">
        <v>515</v>
      </c>
      <c r="E447" s="164">
        <v>741</v>
      </c>
      <c r="F447" s="165"/>
    </row>
    <row r="448" spans="1:6" ht="14.25">
      <c r="A448" s="52"/>
      <c r="B448" s="151" t="s">
        <v>458</v>
      </c>
      <c r="C448" s="152">
        <v>8725</v>
      </c>
      <c r="D448" s="164">
        <v>5664</v>
      </c>
      <c r="E448" s="164">
        <v>6180</v>
      </c>
      <c r="F448" s="165"/>
    </row>
    <row r="449" spans="1:6" ht="14.25">
      <c r="A449" s="52"/>
      <c r="B449" s="151" t="s">
        <v>459</v>
      </c>
      <c r="C449" s="152">
        <v>14251</v>
      </c>
      <c r="D449" s="164">
        <v>8057</v>
      </c>
      <c r="E449" s="164">
        <v>8033</v>
      </c>
      <c r="F449" s="165"/>
    </row>
    <row r="450" spans="1:6" ht="14.25">
      <c r="A450" s="52"/>
      <c r="B450" s="151" t="s">
        <v>460</v>
      </c>
      <c r="C450" s="152">
        <v>20</v>
      </c>
      <c r="D450" s="164">
        <v>20</v>
      </c>
      <c r="E450" s="164">
        <v>20</v>
      </c>
      <c r="F450" s="165"/>
    </row>
    <row r="451" spans="1:6" ht="14.25">
      <c r="A451" s="52"/>
      <c r="B451" s="151" t="s">
        <v>461</v>
      </c>
      <c r="C451" s="152">
        <v>20</v>
      </c>
      <c r="D451" s="164">
        <v>20</v>
      </c>
      <c r="E451" s="164">
        <v>20</v>
      </c>
      <c r="F451" s="165"/>
    </row>
    <row r="452" spans="1:6" ht="14.25">
      <c r="A452" s="52"/>
      <c r="B452" s="151" t="s">
        <v>462</v>
      </c>
      <c r="C452" s="152">
        <v>208</v>
      </c>
      <c r="D452" s="164">
        <v>400</v>
      </c>
      <c r="E452" s="164">
        <v>746</v>
      </c>
      <c r="F452" s="165"/>
    </row>
    <row r="453" spans="1:6" ht="14.25">
      <c r="A453" s="52"/>
      <c r="B453" s="151" t="s">
        <v>463</v>
      </c>
      <c r="C453" s="152">
        <v>208</v>
      </c>
      <c r="D453" s="164">
        <v>400</v>
      </c>
      <c r="E453" s="164">
        <v>746</v>
      </c>
      <c r="F453" s="165"/>
    </row>
    <row r="454" spans="1:6" ht="14.25">
      <c r="A454" s="52" t="s">
        <v>464</v>
      </c>
      <c r="B454" s="151" t="s">
        <v>465</v>
      </c>
      <c r="C454" s="152">
        <v>53105</v>
      </c>
      <c r="D454" s="164">
        <v>31973</v>
      </c>
      <c r="E454" s="164">
        <v>32264</v>
      </c>
      <c r="F454" s="165">
        <v>1.009</v>
      </c>
    </row>
    <row r="455" spans="1:6" ht="14.25">
      <c r="A455" s="52"/>
      <c r="B455" s="151" t="s">
        <v>466</v>
      </c>
      <c r="C455" s="152">
        <v>0</v>
      </c>
      <c r="D455" s="164">
        <v>49</v>
      </c>
      <c r="E455" s="164">
        <v>47</v>
      </c>
      <c r="F455" s="165"/>
    </row>
    <row r="456" spans="1:6" ht="14.25">
      <c r="A456" s="52"/>
      <c r="B456" s="151" t="s">
        <v>467</v>
      </c>
      <c r="C456" s="152">
        <v>0</v>
      </c>
      <c r="D456" s="164">
        <v>49</v>
      </c>
      <c r="E456" s="164">
        <v>47</v>
      </c>
      <c r="F456" s="165"/>
    </row>
    <row r="457" spans="1:6" ht="14.25">
      <c r="A457" s="52"/>
      <c r="B457" s="151" t="s">
        <v>468</v>
      </c>
      <c r="C457" s="152">
        <v>590</v>
      </c>
      <c r="D457" s="164">
        <v>718</v>
      </c>
      <c r="E457" s="164">
        <v>600</v>
      </c>
      <c r="F457" s="165"/>
    </row>
    <row r="458" spans="1:6" ht="14.25">
      <c r="A458" s="52"/>
      <c r="B458" s="151" t="s">
        <v>469</v>
      </c>
      <c r="C458" s="152">
        <v>590</v>
      </c>
      <c r="D458" s="164">
        <v>718</v>
      </c>
      <c r="E458" s="164">
        <v>600</v>
      </c>
      <c r="F458" s="165"/>
    </row>
    <row r="459" spans="1:6" ht="14.25">
      <c r="A459" s="52"/>
      <c r="B459" s="151" t="s">
        <v>470</v>
      </c>
      <c r="C459" s="152">
        <v>979</v>
      </c>
      <c r="D459" s="164">
        <v>825</v>
      </c>
      <c r="E459" s="164">
        <v>901</v>
      </c>
      <c r="F459" s="165"/>
    </row>
    <row r="460" spans="1:6" ht="14.25">
      <c r="A460" s="52"/>
      <c r="B460" s="151" t="s">
        <v>101</v>
      </c>
      <c r="C460" s="152">
        <v>450</v>
      </c>
      <c r="D460" s="164">
        <v>375</v>
      </c>
      <c r="E460" s="164">
        <v>391</v>
      </c>
      <c r="F460" s="165"/>
    </row>
    <row r="461" spans="1:6" ht="14.25">
      <c r="A461" s="52"/>
      <c r="B461" s="151" t="s">
        <v>102</v>
      </c>
      <c r="C461" s="152">
        <v>232</v>
      </c>
      <c r="D461" s="164">
        <v>134</v>
      </c>
      <c r="E461" s="164">
        <v>194</v>
      </c>
      <c r="F461" s="165"/>
    </row>
    <row r="462" spans="1:6" ht="14.25">
      <c r="A462" s="52"/>
      <c r="B462" s="151" t="s">
        <v>471</v>
      </c>
      <c r="C462" s="152">
        <v>297</v>
      </c>
      <c r="D462" s="164">
        <v>316</v>
      </c>
      <c r="E462" s="164">
        <v>316</v>
      </c>
      <c r="F462" s="165"/>
    </row>
    <row r="463" spans="1:6" ht="14.25">
      <c r="A463" s="52"/>
      <c r="B463" s="151" t="s">
        <v>472</v>
      </c>
      <c r="C463" s="152">
        <v>16178</v>
      </c>
      <c r="D463" s="164">
        <v>11955</v>
      </c>
      <c r="E463" s="164">
        <v>11804</v>
      </c>
      <c r="F463" s="165"/>
    </row>
    <row r="464" spans="1:6" ht="14.25">
      <c r="A464" s="52"/>
      <c r="B464" s="151" t="s">
        <v>473</v>
      </c>
      <c r="C464" s="152">
        <v>3268</v>
      </c>
      <c r="D464" s="164">
        <v>9586</v>
      </c>
      <c r="E464" s="164">
        <v>9399</v>
      </c>
      <c r="F464" s="165"/>
    </row>
    <row r="465" spans="1:6" ht="14.25">
      <c r="A465" s="52"/>
      <c r="B465" s="151" t="s">
        <v>474</v>
      </c>
      <c r="C465" s="152">
        <v>12910</v>
      </c>
      <c r="D465" s="164">
        <v>2369</v>
      </c>
      <c r="E465" s="164">
        <v>2405</v>
      </c>
      <c r="F465" s="165"/>
    </row>
    <row r="466" spans="1:6" ht="14.25">
      <c r="A466" s="52"/>
      <c r="B466" s="151" t="s">
        <v>475</v>
      </c>
      <c r="C466" s="152">
        <v>35358</v>
      </c>
      <c r="D466" s="164">
        <v>18426</v>
      </c>
      <c r="E466" s="164">
        <v>18912</v>
      </c>
      <c r="F466" s="165"/>
    </row>
    <row r="467" spans="1:6" ht="14.25">
      <c r="A467" s="52"/>
      <c r="B467" s="151" t="s">
        <v>476</v>
      </c>
      <c r="C467" s="152">
        <v>3388</v>
      </c>
      <c r="D467" s="164">
        <v>1621</v>
      </c>
      <c r="E467" s="164">
        <v>1621</v>
      </c>
      <c r="F467" s="165"/>
    </row>
    <row r="468" spans="1:6" ht="14.25">
      <c r="A468" s="52"/>
      <c r="B468" s="151" t="s">
        <v>477</v>
      </c>
      <c r="C468" s="152">
        <v>31971</v>
      </c>
      <c r="D468" s="164">
        <v>16805</v>
      </c>
      <c r="E468" s="164">
        <v>17291</v>
      </c>
      <c r="F468" s="165"/>
    </row>
    <row r="469" spans="1:6" ht="14.25">
      <c r="A469" s="52" t="s">
        <v>478</v>
      </c>
      <c r="B469" s="151" t="s">
        <v>479</v>
      </c>
      <c r="C469" s="152">
        <v>8972</v>
      </c>
      <c r="D469" s="164">
        <v>26243</v>
      </c>
      <c r="E469" s="164">
        <v>26898</v>
      </c>
      <c r="F469" s="165">
        <v>1.025</v>
      </c>
    </row>
    <row r="470" spans="1:6" ht="14.25">
      <c r="A470" s="52"/>
      <c r="B470" s="151" t="s">
        <v>480</v>
      </c>
      <c r="C470" s="152">
        <v>5619</v>
      </c>
      <c r="D470" s="164">
        <v>7806</v>
      </c>
      <c r="E470" s="164">
        <v>7976</v>
      </c>
      <c r="F470" s="165"/>
    </row>
    <row r="471" spans="1:6" ht="14.25">
      <c r="A471" s="52"/>
      <c r="B471" s="151" t="s">
        <v>101</v>
      </c>
      <c r="C471" s="152">
        <v>163</v>
      </c>
      <c r="D471" s="164">
        <v>165</v>
      </c>
      <c r="E471" s="164">
        <v>172</v>
      </c>
      <c r="F471" s="165"/>
    </row>
    <row r="472" spans="1:6" ht="14.25">
      <c r="A472" s="52"/>
      <c r="B472" s="151" t="s">
        <v>481</v>
      </c>
      <c r="C472" s="152">
        <v>5457</v>
      </c>
      <c r="D472" s="164">
        <v>7641</v>
      </c>
      <c r="E472" s="164">
        <v>7804</v>
      </c>
      <c r="F472" s="165"/>
    </row>
    <row r="473" spans="1:6" ht="14.25">
      <c r="A473" s="52"/>
      <c r="B473" s="151" t="s">
        <v>482</v>
      </c>
      <c r="C473" s="152">
        <v>0</v>
      </c>
      <c r="D473" s="164">
        <v>66</v>
      </c>
      <c r="E473" s="164">
        <v>66</v>
      </c>
      <c r="F473" s="165"/>
    </row>
    <row r="474" spans="1:6" ht="14.25">
      <c r="A474" s="52"/>
      <c r="B474" s="151" t="s">
        <v>483</v>
      </c>
      <c r="C474" s="152">
        <v>0</v>
      </c>
      <c r="D474" s="164">
        <v>66</v>
      </c>
      <c r="E474" s="164">
        <v>66</v>
      </c>
      <c r="F474" s="165"/>
    </row>
    <row r="475" spans="1:6" ht="14.25">
      <c r="A475" s="52"/>
      <c r="B475" s="151" t="s">
        <v>484</v>
      </c>
      <c r="C475" s="152">
        <v>3353</v>
      </c>
      <c r="D475" s="164">
        <v>18371</v>
      </c>
      <c r="E475" s="164">
        <v>18856</v>
      </c>
      <c r="F475" s="165"/>
    </row>
    <row r="476" spans="1:6" ht="14.25">
      <c r="A476" s="52"/>
      <c r="B476" s="151" t="s">
        <v>485</v>
      </c>
      <c r="C476" s="152">
        <v>3353</v>
      </c>
      <c r="D476" s="164">
        <v>18371</v>
      </c>
      <c r="E476" s="164">
        <v>18856</v>
      </c>
      <c r="F476" s="165"/>
    </row>
    <row r="477" spans="1:6" ht="14.25">
      <c r="A477" s="52" t="s">
        <v>486</v>
      </c>
      <c r="B477" s="151" t="s">
        <v>487</v>
      </c>
      <c r="C477" s="152">
        <v>6232</v>
      </c>
      <c r="D477" s="164">
        <v>6487</v>
      </c>
      <c r="E477" s="164">
        <v>6775</v>
      </c>
      <c r="F477" s="165">
        <v>1.044</v>
      </c>
    </row>
    <row r="478" spans="1:6" ht="14.25">
      <c r="A478" s="52"/>
      <c r="B478" s="151" t="s">
        <v>488</v>
      </c>
      <c r="C478" s="152">
        <v>6232</v>
      </c>
      <c r="D478" s="164">
        <v>6487</v>
      </c>
      <c r="E478" s="164">
        <v>6775</v>
      </c>
      <c r="F478" s="165"/>
    </row>
    <row r="479" spans="1:6" ht="14.25">
      <c r="A479" s="52"/>
      <c r="B479" s="151" t="s">
        <v>489</v>
      </c>
      <c r="C479" s="152">
        <v>0</v>
      </c>
      <c r="D479" s="164">
        <v>100</v>
      </c>
      <c r="E479" s="164">
        <v>7</v>
      </c>
      <c r="F479" s="165"/>
    </row>
    <row r="480" spans="1:6" ht="14.25">
      <c r="A480" s="52"/>
      <c r="B480" s="151" t="s">
        <v>490</v>
      </c>
      <c r="C480" s="152">
        <v>500</v>
      </c>
      <c r="D480" s="164">
        <v>500</v>
      </c>
      <c r="E480" s="164">
        <v>0</v>
      </c>
      <c r="F480" s="165"/>
    </row>
    <row r="481" spans="1:6" ht="14.25">
      <c r="A481" s="52"/>
      <c r="B481" s="151" t="s">
        <v>491</v>
      </c>
      <c r="C481" s="152">
        <v>5732</v>
      </c>
      <c r="D481" s="164">
        <v>5887</v>
      </c>
      <c r="E481" s="164">
        <v>6768</v>
      </c>
      <c r="F481" s="165"/>
    </row>
    <row r="482" spans="1:6" ht="14.25">
      <c r="A482" s="52" t="s">
        <v>492</v>
      </c>
      <c r="B482" s="151" t="s">
        <v>493</v>
      </c>
      <c r="C482" s="152">
        <v>3300</v>
      </c>
      <c r="D482" s="164">
        <v>3051</v>
      </c>
      <c r="E482" s="164">
        <v>2989</v>
      </c>
      <c r="F482" s="165">
        <v>0.98</v>
      </c>
    </row>
    <row r="483" spans="1:6" ht="14.25">
      <c r="A483" s="52"/>
      <c r="B483" s="151" t="s">
        <v>494</v>
      </c>
      <c r="C483" s="152">
        <v>3300</v>
      </c>
      <c r="D483" s="164">
        <v>3051</v>
      </c>
      <c r="E483" s="164">
        <v>2989</v>
      </c>
      <c r="F483" s="165"/>
    </row>
    <row r="484" spans="1:6" ht="14.25">
      <c r="A484" s="52" t="s">
        <v>495</v>
      </c>
      <c r="B484" s="151" t="s">
        <v>496</v>
      </c>
      <c r="C484" s="152">
        <v>10560</v>
      </c>
      <c r="D484" s="164">
        <v>8581</v>
      </c>
      <c r="E484" s="164">
        <v>9018</v>
      </c>
      <c r="F484" s="165">
        <v>1.051</v>
      </c>
    </row>
    <row r="485" spans="1:6" ht="14.25">
      <c r="A485" s="52"/>
      <c r="B485" s="151" t="s">
        <v>497</v>
      </c>
      <c r="C485" s="152">
        <v>9867</v>
      </c>
      <c r="D485" s="164">
        <v>7918</v>
      </c>
      <c r="E485" s="164">
        <v>8403</v>
      </c>
      <c r="F485" s="165"/>
    </row>
    <row r="486" spans="1:6" ht="14.25">
      <c r="A486" s="52"/>
      <c r="B486" s="151" t="s">
        <v>101</v>
      </c>
      <c r="C486" s="152">
        <v>3453</v>
      </c>
      <c r="D486" s="164">
        <v>3247</v>
      </c>
      <c r="E486" s="164">
        <v>3270</v>
      </c>
      <c r="F486" s="165"/>
    </row>
    <row r="487" spans="1:6" ht="14.25">
      <c r="A487" s="52"/>
      <c r="B487" s="151" t="s">
        <v>102</v>
      </c>
      <c r="C487" s="152">
        <v>959</v>
      </c>
      <c r="D487" s="164">
        <v>861</v>
      </c>
      <c r="E487" s="164">
        <v>890</v>
      </c>
      <c r="F487" s="165"/>
    </row>
    <row r="488" spans="1:6" ht="14.25">
      <c r="A488" s="52"/>
      <c r="B488" s="151" t="s">
        <v>498</v>
      </c>
      <c r="C488" s="152">
        <v>560</v>
      </c>
      <c r="D488" s="164">
        <v>292</v>
      </c>
      <c r="E488" s="164">
        <v>367</v>
      </c>
      <c r="F488" s="165"/>
    </row>
    <row r="489" spans="1:6" ht="14.25">
      <c r="A489" s="52"/>
      <c r="B489" s="151" t="s">
        <v>499</v>
      </c>
      <c r="C489" s="152">
        <v>270</v>
      </c>
      <c r="D489" s="164">
        <v>348</v>
      </c>
      <c r="E489" s="164">
        <v>623</v>
      </c>
      <c r="F489" s="165"/>
    </row>
    <row r="490" spans="1:6" ht="14.25">
      <c r="A490" s="52"/>
      <c r="B490" s="151" t="s">
        <v>500</v>
      </c>
      <c r="C490" s="152">
        <v>537</v>
      </c>
      <c r="D490" s="164">
        <v>356</v>
      </c>
      <c r="E490" s="164">
        <v>365</v>
      </c>
      <c r="F490" s="165"/>
    </row>
    <row r="491" spans="1:6" ht="14.25">
      <c r="A491" s="52"/>
      <c r="B491" s="151" t="s">
        <v>501</v>
      </c>
      <c r="C491" s="152">
        <v>1985</v>
      </c>
      <c r="D491" s="164">
        <v>1004</v>
      </c>
      <c r="E491" s="164">
        <v>1021</v>
      </c>
      <c r="F491" s="165"/>
    </row>
    <row r="492" spans="1:6" ht="14.25">
      <c r="A492" s="52"/>
      <c r="B492" s="151" t="s">
        <v>502</v>
      </c>
      <c r="C492" s="152">
        <v>463</v>
      </c>
      <c r="D492" s="164">
        <v>239</v>
      </c>
      <c r="E492" s="164">
        <v>299</v>
      </c>
      <c r="F492" s="165"/>
    </row>
    <row r="493" spans="1:6" ht="14.25">
      <c r="A493" s="52"/>
      <c r="B493" s="151" t="s">
        <v>503</v>
      </c>
      <c r="C493" s="152">
        <v>18</v>
      </c>
      <c r="D493" s="164">
        <v>18</v>
      </c>
      <c r="E493" s="164">
        <v>18</v>
      </c>
      <c r="F493" s="165"/>
    </row>
    <row r="494" spans="1:6" ht="14.25">
      <c r="A494" s="52"/>
      <c r="B494" s="151" t="s">
        <v>105</v>
      </c>
      <c r="C494" s="152">
        <v>1622</v>
      </c>
      <c r="D494" s="164">
        <v>1553</v>
      </c>
      <c r="E494" s="164">
        <v>1550</v>
      </c>
      <c r="F494" s="165"/>
    </row>
    <row r="495" spans="1:6" ht="14.25">
      <c r="A495" s="52"/>
      <c r="B495" s="151" t="s">
        <v>504</v>
      </c>
      <c r="C495" s="152">
        <v>692</v>
      </c>
      <c r="D495" s="164">
        <v>599</v>
      </c>
      <c r="E495" s="164">
        <v>615</v>
      </c>
      <c r="F495" s="165"/>
    </row>
    <row r="496" spans="1:6" ht="14.25">
      <c r="A496" s="52"/>
      <c r="B496" s="151" t="s">
        <v>101</v>
      </c>
      <c r="C496" s="152">
        <v>128</v>
      </c>
      <c r="D496" s="164">
        <v>56</v>
      </c>
      <c r="E496" s="164">
        <v>57</v>
      </c>
      <c r="F496" s="165"/>
    </row>
    <row r="497" spans="1:6" ht="14.25">
      <c r="A497" s="52"/>
      <c r="B497" s="151" t="s">
        <v>505</v>
      </c>
      <c r="C497" s="152">
        <v>241</v>
      </c>
      <c r="D497" s="164">
        <v>250</v>
      </c>
      <c r="E497" s="164">
        <v>250</v>
      </c>
      <c r="F497" s="165"/>
    </row>
    <row r="498" spans="1:6" ht="14.25">
      <c r="A498" s="52"/>
      <c r="B498" s="151" t="s">
        <v>506</v>
      </c>
      <c r="C498" s="152">
        <v>192</v>
      </c>
      <c r="D498" s="164">
        <v>183</v>
      </c>
      <c r="E498" s="164">
        <v>190</v>
      </c>
      <c r="F498" s="165"/>
    </row>
    <row r="499" spans="1:6" ht="14.25">
      <c r="A499" s="52"/>
      <c r="B499" s="151" t="s">
        <v>507</v>
      </c>
      <c r="C499" s="152">
        <v>75</v>
      </c>
      <c r="D499" s="164">
        <v>75</v>
      </c>
      <c r="E499" s="164">
        <v>75</v>
      </c>
      <c r="F499" s="165"/>
    </row>
    <row r="500" spans="1:6" ht="14.25">
      <c r="A500" s="52"/>
      <c r="B500" s="151" t="s">
        <v>508</v>
      </c>
      <c r="C500" s="152">
        <v>57</v>
      </c>
      <c r="D500" s="164">
        <v>35</v>
      </c>
      <c r="E500" s="164">
        <v>43</v>
      </c>
      <c r="F500" s="165"/>
    </row>
    <row r="501" spans="1:6" ht="14.25">
      <c r="A501" s="52"/>
      <c r="B501" s="151" t="s">
        <v>509</v>
      </c>
      <c r="C501" s="152">
        <v>0</v>
      </c>
      <c r="D501" s="164"/>
      <c r="E501" s="164"/>
      <c r="F501" s="165"/>
    </row>
    <row r="502" spans="1:6" ht="14.25">
      <c r="A502" s="52"/>
      <c r="B502" s="151" t="s">
        <v>510</v>
      </c>
      <c r="C502" s="152">
        <v>0</v>
      </c>
      <c r="D502" s="164"/>
      <c r="E502" s="164"/>
      <c r="F502" s="165"/>
    </row>
    <row r="503" spans="1:6" ht="14.25">
      <c r="A503" s="52" t="s">
        <v>511</v>
      </c>
      <c r="B503" s="151" t="s">
        <v>512</v>
      </c>
      <c r="C503" s="152">
        <v>83453</v>
      </c>
      <c r="D503" s="164">
        <v>69110</v>
      </c>
      <c r="E503" s="164">
        <v>85341</v>
      </c>
      <c r="F503" s="165">
        <v>1.235</v>
      </c>
    </row>
    <row r="504" spans="1:6" ht="14.25">
      <c r="A504" s="52"/>
      <c r="B504" s="151" t="s">
        <v>513</v>
      </c>
      <c r="C504" s="152">
        <v>43592</v>
      </c>
      <c r="D504" s="164">
        <v>35768</v>
      </c>
      <c r="E504" s="164">
        <v>51277</v>
      </c>
      <c r="F504" s="165"/>
    </row>
    <row r="505" spans="1:6" ht="14.25">
      <c r="A505" s="52"/>
      <c r="B505" s="151" t="s">
        <v>514</v>
      </c>
      <c r="C505" s="152">
        <v>989</v>
      </c>
      <c r="D505" s="164">
        <v>1950</v>
      </c>
      <c r="E505" s="164">
        <v>989</v>
      </c>
      <c r="F505" s="165"/>
    </row>
    <row r="506" spans="1:6" ht="14.25">
      <c r="A506" s="52"/>
      <c r="B506" s="151" t="s">
        <v>515</v>
      </c>
      <c r="C506" s="152">
        <v>167</v>
      </c>
      <c r="D506" s="164">
        <v>140</v>
      </c>
      <c r="E506" s="164">
        <v>134</v>
      </c>
      <c r="F506" s="165"/>
    </row>
    <row r="507" spans="1:6" ht="14.25">
      <c r="A507" s="52"/>
      <c r="B507" s="151" t="s">
        <v>516</v>
      </c>
      <c r="C507" s="152">
        <v>3408</v>
      </c>
      <c r="D507" s="164">
        <v>4212</v>
      </c>
      <c r="E507" s="164">
        <v>4361</v>
      </c>
      <c r="F507" s="165"/>
    </row>
    <row r="508" spans="1:6" ht="14.25">
      <c r="A508" s="52"/>
      <c r="B508" s="151" t="s">
        <v>517</v>
      </c>
      <c r="C508" s="152">
        <v>22631</v>
      </c>
      <c r="D508" s="164">
        <v>20086</v>
      </c>
      <c r="E508" s="164">
        <v>29396</v>
      </c>
      <c r="F508" s="165"/>
    </row>
    <row r="509" spans="1:6" ht="14.25">
      <c r="A509" s="52"/>
      <c r="B509" s="151" t="s">
        <v>518</v>
      </c>
      <c r="C509" s="152">
        <v>16397</v>
      </c>
      <c r="D509" s="164">
        <v>9380</v>
      </c>
      <c r="E509" s="164">
        <v>16397</v>
      </c>
      <c r="F509" s="165"/>
    </row>
    <row r="510" spans="1:6" ht="14.25">
      <c r="A510" s="52"/>
      <c r="B510" s="151" t="s">
        <v>519</v>
      </c>
      <c r="C510" s="152">
        <v>39861</v>
      </c>
      <c r="D510" s="164">
        <v>33342</v>
      </c>
      <c r="E510" s="164">
        <v>34064</v>
      </c>
      <c r="F510" s="165"/>
    </row>
    <row r="511" spans="1:6" ht="14.25">
      <c r="A511" s="52"/>
      <c r="B511" s="151" t="s">
        <v>520</v>
      </c>
      <c r="C511" s="152">
        <v>39664</v>
      </c>
      <c r="D511" s="164">
        <v>33206</v>
      </c>
      <c r="E511" s="164">
        <v>33927</v>
      </c>
      <c r="F511" s="165"/>
    </row>
    <row r="512" spans="1:6" ht="14.25">
      <c r="A512" s="52"/>
      <c r="B512" s="151" t="s">
        <v>521</v>
      </c>
      <c r="C512" s="152">
        <v>197</v>
      </c>
      <c r="D512" s="164">
        <v>136</v>
      </c>
      <c r="E512" s="164">
        <v>137</v>
      </c>
      <c r="F512" s="165"/>
    </row>
    <row r="513" spans="1:6" ht="14.25">
      <c r="A513" s="166" t="s">
        <v>522</v>
      </c>
      <c r="B513" s="154" t="s">
        <v>523</v>
      </c>
      <c r="C513" s="164">
        <v>6275</v>
      </c>
      <c r="D513" s="164">
        <v>5850</v>
      </c>
      <c r="E513" s="164">
        <v>6245</v>
      </c>
      <c r="F513" s="165">
        <v>1.068</v>
      </c>
    </row>
    <row r="514" spans="1:6" ht="14.25">
      <c r="A514" s="166"/>
      <c r="B514" s="154" t="s">
        <v>524</v>
      </c>
      <c r="C514" s="164">
        <v>2700</v>
      </c>
      <c r="D514" s="164">
        <v>2302</v>
      </c>
      <c r="E514" s="164">
        <v>2700</v>
      </c>
      <c r="F514" s="165"/>
    </row>
    <row r="515" spans="1:6" ht="14.25">
      <c r="A515" s="166"/>
      <c r="B515" s="154" t="s">
        <v>525</v>
      </c>
      <c r="C515" s="164">
        <v>2700</v>
      </c>
      <c r="D515" s="164">
        <v>2302</v>
      </c>
      <c r="E515" s="164">
        <v>2700</v>
      </c>
      <c r="F515" s="165"/>
    </row>
    <row r="516" spans="1:6" ht="14.25">
      <c r="A516" s="166"/>
      <c r="B516" s="154" t="s">
        <v>526</v>
      </c>
      <c r="C516" s="164">
        <v>3545</v>
      </c>
      <c r="D516" s="164">
        <v>3545</v>
      </c>
      <c r="E516" s="164">
        <v>3545</v>
      </c>
      <c r="F516" s="165"/>
    </row>
    <row r="517" spans="1:6" ht="14.25">
      <c r="A517" s="166"/>
      <c r="B517" s="154" t="s">
        <v>527</v>
      </c>
      <c r="C517" s="164">
        <v>3000</v>
      </c>
      <c r="D517" s="164">
        <v>3000</v>
      </c>
      <c r="E517" s="164">
        <v>3000</v>
      </c>
      <c r="F517" s="165"/>
    </row>
    <row r="518" spans="1:6" ht="14.25">
      <c r="A518" s="166"/>
      <c r="B518" s="154" t="s">
        <v>528</v>
      </c>
      <c r="C518" s="164">
        <v>545</v>
      </c>
      <c r="D518" s="164">
        <v>545</v>
      </c>
      <c r="E518" s="164">
        <v>545</v>
      </c>
      <c r="F518" s="165"/>
    </row>
    <row r="519" spans="1:6" ht="14.25">
      <c r="A519" s="166"/>
      <c r="B519" s="154" t="s">
        <v>529</v>
      </c>
      <c r="C519" s="164">
        <v>30</v>
      </c>
      <c r="D519" s="164"/>
      <c r="E519" s="164"/>
      <c r="F519" s="165"/>
    </row>
    <row r="520" spans="1:6" ht="14.25">
      <c r="A520" s="166"/>
      <c r="B520" s="154" t="s">
        <v>530</v>
      </c>
      <c r="C520" s="164">
        <v>30</v>
      </c>
      <c r="D520" s="164"/>
      <c r="E520" s="164"/>
      <c r="F520" s="165"/>
    </row>
    <row r="521" spans="1:6" ht="14.25">
      <c r="A521" s="166" t="s">
        <v>531</v>
      </c>
      <c r="B521" s="154" t="s">
        <v>532</v>
      </c>
      <c r="C521" s="164">
        <v>13530</v>
      </c>
      <c r="D521" s="164">
        <v>10585</v>
      </c>
      <c r="E521" s="164">
        <v>11403</v>
      </c>
      <c r="F521" s="165">
        <v>1.077</v>
      </c>
    </row>
    <row r="522" spans="1:6" ht="14.25">
      <c r="A522" s="166"/>
      <c r="B522" s="154" t="s">
        <v>533</v>
      </c>
      <c r="C522" s="164">
        <v>4300</v>
      </c>
      <c r="D522" s="164">
        <v>3539</v>
      </c>
      <c r="E522" s="164">
        <v>3386</v>
      </c>
      <c r="F522" s="165"/>
    </row>
    <row r="523" spans="1:6" ht="14.25">
      <c r="A523" s="166"/>
      <c r="B523" s="154" t="s">
        <v>101</v>
      </c>
      <c r="C523" s="164">
        <v>1527</v>
      </c>
      <c r="D523" s="164">
        <v>1499</v>
      </c>
      <c r="E523" s="164">
        <v>1510</v>
      </c>
      <c r="F523" s="165"/>
    </row>
    <row r="524" spans="1:6" ht="14.25">
      <c r="A524" s="166"/>
      <c r="B524" s="154" t="s">
        <v>102</v>
      </c>
      <c r="C524" s="164">
        <v>2343</v>
      </c>
      <c r="D524" s="164">
        <v>1652</v>
      </c>
      <c r="E524" s="164">
        <v>1521</v>
      </c>
      <c r="F524" s="165"/>
    </row>
    <row r="525" spans="1:6" ht="14.25">
      <c r="A525" s="166"/>
      <c r="B525" s="154" t="s">
        <v>534</v>
      </c>
      <c r="C525" s="164">
        <v>82</v>
      </c>
      <c r="D525" s="164">
        <v>141</v>
      </c>
      <c r="E525" s="164">
        <v>129</v>
      </c>
      <c r="F525" s="165"/>
    </row>
    <row r="526" spans="1:6" ht="14.25">
      <c r="A526" s="166"/>
      <c r="B526" s="154" t="s">
        <v>535</v>
      </c>
      <c r="C526" s="164">
        <v>0</v>
      </c>
      <c r="D526" s="164">
        <v>25</v>
      </c>
      <c r="E526" s="164">
        <v>25</v>
      </c>
      <c r="F526" s="165"/>
    </row>
    <row r="527" spans="1:6" ht="14.25">
      <c r="A527" s="166"/>
      <c r="B527" s="154" t="s">
        <v>105</v>
      </c>
      <c r="C527" s="164">
        <v>144</v>
      </c>
      <c r="D527" s="164">
        <v>161</v>
      </c>
      <c r="E527" s="164">
        <v>156</v>
      </c>
      <c r="F527" s="165"/>
    </row>
    <row r="528" spans="1:6" ht="14.25">
      <c r="A528" s="166"/>
      <c r="B528" s="154" t="s">
        <v>536</v>
      </c>
      <c r="C528" s="164">
        <v>203</v>
      </c>
      <c r="D528" s="164">
        <v>61</v>
      </c>
      <c r="E528" s="164">
        <v>45</v>
      </c>
      <c r="F528" s="165"/>
    </row>
    <row r="529" spans="1:6" ht="14.25">
      <c r="A529" s="166"/>
      <c r="B529" s="154" t="s">
        <v>537</v>
      </c>
      <c r="C529" s="164">
        <v>7000</v>
      </c>
      <c r="D529" s="164">
        <v>6314</v>
      </c>
      <c r="E529" s="164">
        <v>7067</v>
      </c>
      <c r="F529" s="165"/>
    </row>
    <row r="530" spans="1:6" ht="14.25">
      <c r="A530" s="166"/>
      <c r="B530" s="154" t="s">
        <v>102</v>
      </c>
      <c r="C530" s="164">
        <v>0</v>
      </c>
      <c r="D530" s="164">
        <v>818</v>
      </c>
      <c r="E530" s="164">
        <v>785</v>
      </c>
      <c r="F530" s="165"/>
    </row>
    <row r="531" spans="1:6" ht="14.25">
      <c r="A531" s="166"/>
      <c r="B531" s="154" t="s">
        <v>538</v>
      </c>
      <c r="C531" s="164">
        <v>0</v>
      </c>
      <c r="D531" s="164">
        <v>1208</v>
      </c>
      <c r="E531" s="164">
        <v>1205</v>
      </c>
      <c r="F531" s="165"/>
    </row>
    <row r="532" spans="1:6" ht="14.25">
      <c r="A532" s="166"/>
      <c r="B532" s="154" t="s">
        <v>539</v>
      </c>
      <c r="C532" s="164">
        <v>7000</v>
      </c>
      <c r="D532" s="164">
        <v>4288</v>
      </c>
      <c r="E532" s="164">
        <v>5077</v>
      </c>
      <c r="F532" s="165"/>
    </row>
    <row r="533" spans="1:6" ht="14.25">
      <c r="A533" s="166"/>
      <c r="B533" s="154" t="s">
        <v>540</v>
      </c>
      <c r="C533" s="164">
        <v>2230</v>
      </c>
      <c r="D533" s="164">
        <v>732</v>
      </c>
      <c r="E533" s="164">
        <v>950</v>
      </c>
      <c r="F533" s="165"/>
    </row>
    <row r="534" spans="1:6" ht="14.25">
      <c r="A534" s="166"/>
      <c r="B534" s="154" t="s">
        <v>541</v>
      </c>
      <c r="C534" s="164">
        <v>0</v>
      </c>
      <c r="D534" s="164">
        <v>25</v>
      </c>
      <c r="E534" s="164">
        <v>23</v>
      </c>
      <c r="F534" s="165"/>
    </row>
    <row r="535" spans="1:6" ht="14.25">
      <c r="A535" s="166"/>
      <c r="B535" s="154" t="s">
        <v>542</v>
      </c>
      <c r="C535" s="164">
        <v>75</v>
      </c>
      <c r="D535" s="164">
        <v>71</v>
      </c>
      <c r="E535" s="164">
        <v>71</v>
      </c>
      <c r="F535" s="165"/>
    </row>
    <row r="536" spans="1:6" ht="14.25">
      <c r="A536" s="166"/>
      <c r="B536" s="154" t="s">
        <v>543</v>
      </c>
      <c r="C536" s="164">
        <v>2155</v>
      </c>
      <c r="D536" s="164">
        <v>636</v>
      </c>
      <c r="E536" s="164">
        <v>856</v>
      </c>
      <c r="F536" s="165"/>
    </row>
    <row r="537" spans="1:6" ht="14.25">
      <c r="A537" s="166" t="s">
        <v>544</v>
      </c>
      <c r="B537" s="154" t="s">
        <v>545</v>
      </c>
      <c r="C537" s="164">
        <v>58621</v>
      </c>
      <c r="D537" s="164">
        <v>22</v>
      </c>
      <c r="E537" s="164">
        <v>22</v>
      </c>
      <c r="F537" s="165">
        <v>1</v>
      </c>
    </row>
    <row r="538" spans="1:6" ht="14.25">
      <c r="A538" s="166"/>
      <c r="B538" s="154" t="s">
        <v>494</v>
      </c>
      <c r="C538" s="164"/>
      <c r="D538" s="164">
        <v>22</v>
      </c>
      <c r="E538" s="164">
        <v>22</v>
      </c>
      <c r="F538" s="165"/>
    </row>
    <row r="539" spans="1:6" ht="14.25">
      <c r="A539" s="166"/>
      <c r="B539" s="154" t="s">
        <v>546</v>
      </c>
      <c r="C539" s="164"/>
      <c r="D539" s="164">
        <v>22</v>
      </c>
      <c r="E539" s="164">
        <v>22</v>
      </c>
      <c r="F539" s="165"/>
    </row>
    <row r="540" spans="1:6" ht="14.25">
      <c r="A540" s="166" t="s">
        <v>547</v>
      </c>
      <c r="B540" s="154" t="s">
        <v>548</v>
      </c>
      <c r="C540" s="164">
        <v>21000</v>
      </c>
      <c r="D540" s="164">
        <v>20310</v>
      </c>
      <c r="E540" s="164">
        <v>20138</v>
      </c>
      <c r="F540" s="165">
        <v>0.992</v>
      </c>
    </row>
    <row r="541" spans="1:6" ht="14.25">
      <c r="A541" s="166"/>
      <c r="B541" s="154" t="s">
        <v>549</v>
      </c>
      <c r="C541" s="164">
        <v>21000</v>
      </c>
      <c r="D541" s="164">
        <v>20310</v>
      </c>
      <c r="E541" s="164">
        <v>20138</v>
      </c>
      <c r="F541" s="165"/>
    </row>
    <row r="542" spans="1:6" ht="14.25">
      <c r="A542" s="166"/>
      <c r="B542" s="154" t="s">
        <v>550</v>
      </c>
      <c r="C542" s="164">
        <v>21000</v>
      </c>
      <c r="D542" s="164">
        <v>20310</v>
      </c>
      <c r="E542" s="164">
        <v>20138</v>
      </c>
      <c r="F542" s="165"/>
    </row>
    <row r="543" spans="1:6" ht="14.25">
      <c r="A543" s="166" t="s">
        <v>551</v>
      </c>
      <c r="B543" s="154" t="s">
        <v>552</v>
      </c>
      <c r="C543" s="164">
        <v>2</v>
      </c>
      <c r="D543" s="164">
        <v>2</v>
      </c>
      <c r="E543" s="164">
        <v>2</v>
      </c>
      <c r="F543" s="165">
        <v>1</v>
      </c>
    </row>
    <row r="544" spans="1:6" ht="14.25">
      <c r="A544" s="166"/>
      <c r="B544" s="154" t="s">
        <v>553</v>
      </c>
      <c r="C544" s="164">
        <v>2</v>
      </c>
      <c r="D544" s="164">
        <v>2</v>
      </c>
      <c r="E544" s="164">
        <v>2</v>
      </c>
      <c r="F544" s="165"/>
    </row>
  </sheetData>
  <sheetProtection/>
  <autoFilter ref="A6:F544"/>
  <mergeCells count="3">
    <mergeCell ref="A2:F2"/>
    <mergeCell ref="B3:C3"/>
    <mergeCell ref="A7:B7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6000000238418579"/>
  </sheetPr>
  <dimension ref="A1:F541"/>
  <sheetViews>
    <sheetView showZeros="0" zoomScaleSheetLayoutView="100" workbookViewId="0" topLeftCell="A159">
      <selection activeCell="E231" sqref="E231"/>
    </sheetView>
  </sheetViews>
  <sheetFormatPr defaultColWidth="9.00390625" defaultRowHeight="13.5" customHeight="1"/>
  <cols>
    <col min="1" max="1" width="11.125" style="140" customWidth="1"/>
    <col min="2" max="2" width="54.125" style="65" customWidth="1"/>
    <col min="3" max="3" width="17.875" style="65" customWidth="1"/>
    <col min="4" max="16384" width="9.00390625" style="65" customWidth="1"/>
  </cols>
  <sheetData>
    <row r="1" ht="13.5">
      <c r="A1" s="2" t="s">
        <v>554</v>
      </c>
    </row>
    <row r="2" spans="1:6" ht="30" customHeight="1">
      <c r="A2" s="141" t="s">
        <v>555</v>
      </c>
      <c r="B2" s="141"/>
      <c r="C2" s="141"/>
      <c r="D2" s="141"/>
      <c r="E2" s="141"/>
      <c r="F2" s="141"/>
    </row>
    <row r="3" spans="2:3" ht="19.5" customHeight="1">
      <c r="B3" s="142"/>
      <c r="C3" s="142"/>
    </row>
    <row r="4" spans="2:6" ht="19.5" customHeight="1">
      <c r="B4" s="142"/>
      <c r="C4" s="143"/>
      <c r="F4" s="143" t="s">
        <v>90</v>
      </c>
    </row>
    <row r="5" spans="1:6" ht="18" customHeight="1">
      <c r="A5" s="144" t="s">
        <v>91</v>
      </c>
      <c r="B5" s="144" t="s">
        <v>92</v>
      </c>
      <c r="C5" s="144" t="s">
        <v>93</v>
      </c>
      <c r="D5" s="144" t="s">
        <v>94</v>
      </c>
      <c r="E5" s="144" t="s">
        <v>95</v>
      </c>
      <c r="F5" s="144" t="s">
        <v>96</v>
      </c>
    </row>
    <row r="6" spans="1:6" ht="18" customHeight="1">
      <c r="A6" s="145" t="s">
        <v>97</v>
      </c>
      <c r="B6" s="146"/>
      <c r="C6" s="147">
        <v>1106728</v>
      </c>
      <c r="D6" s="148">
        <v>1136550</v>
      </c>
      <c r="E6" s="149">
        <v>1163200</v>
      </c>
      <c r="F6" s="150">
        <v>1.02344815450266</v>
      </c>
    </row>
    <row r="7" spans="1:6" ht="18" customHeight="1">
      <c r="A7" s="52" t="s">
        <v>98</v>
      </c>
      <c r="B7" s="151" t="s">
        <v>99</v>
      </c>
      <c r="C7" s="152">
        <v>198161</v>
      </c>
      <c r="D7" s="149">
        <v>187798</v>
      </c>
      <c r="E7" s="153">
        <v>197798</v>
      </c>
      <c r="F7" s="150">
        <v>1.05324870339407</v>
      </c>
    </row>
    <row r="8" spans="1:6" ht="18" customHeight="1">
      <c r="A8" s="52"/>
      <c r="B8" s="151" t="s">
        <v>100</v>
      </c>
      <c r="C8" s="152">
        <v>2324</v>
      </c>
      <c r="D8" s="149">
        <v>2340</v>
      </c>
      <c r="E8" s="153">
        <v>2387</v>
      </c>
      <c r="F8" s="154"/>
    </row>
    <row r="9" spans="1:6" ht="18" customHeight="1">
      <c r="A9" s="52"/>
      <c r="B9" s="151" t="s">
        <v>101</v>
      </c>
      <c r="C9" s="152">
        <v>1625</v>
      </c>
      <c r="D9" s="149">
        <v>1574</v>
      </c>
      <c r="E9" s="153">
        <v>1593</v>
      </c>
      <c r="F9" s="154"/>
    </row>
    <row r="10" spans="1:6" ht="18" customHeight="1">
      <c r="A10" s="52"/>
      <c r="B10" s="151" t="s">
        <v>102</v>
      </c>
      <c r="C10" s="152">
        <v>283</v>
      </c>
      <c r="D10" s="149">
        <v>316</v>
      </c>
      <c r="E10" s="153">
        <v>345</v>
      </c>
      <c r="F10" s="154"/>
    </row>
    <row r="11" spans="1:6" ht="18" customHeight="1">
      <c r="A11" s="52"/>
      <c r="B11" s="151" t="s">
        <v>103</v>
      </c>
      <c r="C11" s="152">
        <v>250</v>
      </c>
      <c r="D11" s="149">
        <v>250</v>
      </c>
      <c r="E11" s="153">
        <v>249</v>
      </c>
      <c r="F11" s="154"/>
    </row>
    <row r="12" spans="1:6" ht="18" customHeight="1">
      <c r="A12" s="52"/>
      <c r="B12" s="151" t="s">
        <v>104</v>
      </c>
      <c r="C12" s="152">
        <v>2</v>
      </c>
      <c r="D12" s="149">
        <v>1</v>
      </c>
      <c r="E12" s="153">
        <v>1</v>
      </c>
      <c r="F12" s="154"/>
    </row>
    <row r="13" spans="1:6" ht="18" customHeight="1">
      <c r="A13" s="52"/>
      <c r="B13" s="151" t="s">
        <v>105</v>
      </c>
      <c r="C13" s="152">
        <v>164</v>
      </c>
      <c r="D13" s="149">
        <v>199</v>
      </c>
      <c r="E13" s="153">
        <v>199</v>
      </c>
      <c r="F13" s="154"/>
    </row>
    <row r="14" spans="1:6" ht="18" customHeight="1">
      <c r="A14" s="52"/>
      <c r="B14" s="151" t="s">
        <v>106</v>
      </c>
      <c r="C14" s="152">
        <v>2104</v>
      </c>
      <c r="D14" s="149">
        <v>2098</v>
      </c>
      <c r="E14" s="153">
        <v>2057</v>
      </c>
      <c r="F14" s="154"/>
    </row>
    <row r="15" spans="1:6" ht="18" customHeight="1">
      <c r="A15" s="52"/>
      <c r="B15" s="151" t="s">
        <v>101</v>
      </c>
      <c r="C15" s="152">
        <v>1397</v>
      </c>
      <c r="D15" s="149">
        <v>1490</v>
      </c>
      <c r="E15" s="153">
        <v>1451</v>
      </c>
      <c r="F15" s="154"/>
    </row>
    <row r="16" spans="1:6" ht="18" customHeight="1">
      <c r="A16" s="52"/>
      <c r="B16" s="151" t="s">
        <v>102</v>
      </c>
      <c r="C16" s="152">
        <v>347</v>
      </c>
      <c r="D16" s="149">
        <v>267</v>
      </c>
      <c r="E16" s="153">
        <v>272</v>
      </c>
      <c r="F16" s="154"/>
    </row>
    <row r="17" spans="1:6" ht="18" customHeight="1">
      <c r="A17" s="52"/>
      <c r="B17" s="151" t="s">
        <v>107</v>
      </c>
      <c r="C17" s="152">
        <v>227</v>
      </c>
      <c r="D17" s="149">
        <v>193</v>
      </c>
      <c r="E17" s="153">
        <v>185</v>
      </c>
      <c r="F17" s="154"/>
    </row>
    <row r="18" spans="1:6" ht="18" customHeight="1">
      <c r="A18" s="52"/>
      <c r="B18" s="151" t="s">
        <v>105</v>
      </c>
      <c r="C18" s="152">
        <v>133</v>
      </c>
      <c r="D18" s="149">
        <v>148</v>
      </c>
      <c r="E18" s="153">
        <v>149</v>
      </c>
      <c r="F18" s="154"/>
    </row>
    <row r="19" spans="1:6" ht="18" customHeight="1">
      <c r="A19" s="52"/>
      <c r="B19" s="151" t="s">
        <v>108</v>
      </c>
      <c r="C19" s="152">
        <v>68031</v>
      </c>
      <c r="D19" s="149">
        <v>55988</v>
      </c>
      <c r="E19" s="153">
        <v>61684</v>
      </c>
      <c r="F19" s="154"/>
    </row>
    <row r="20" spans="1:6" ht="18" customHeight="1">
      <c r="A20" s="52"/>
      <c r="B20" s="151" t="s">
        <v>101</v>
      </c>
      <c r="C20" s="152">
        <v>16005</v>
      </c>
      <c r="D20" s="149">
        <v>13775</v>
      </c>
      <c r="E20" s="153">
        <v>15290</v>
      </c>
      <c r="F20" s="154"/>
    </row>
    <row r="21" spans="1:6" ht="18" customHeight="1">
      <c r="A21" s="52"/>
      <c r="B21" s="151" t="s">
        <v>102</v>
      </c>
      <c r="C21" s="152">
        <v>27468</v>
      </c>
      <c r="D21" s="149">
        <v>21969</v>
      </c>
      <c r="E21" s="153">
        <v>25054</v>
      </c>
      <c r="F21" s="154"/>
    </row>
    <row r="22" spans="1:6" ht="18" customHeight="1">
      <c r="A22" s="52"/>
      <c r="B22" s="151" t="s">
        <v>109</v>
      </c>
      <c r="C22" s="152">
        <v>13885</v>
      </c>
      <c r="D22" s="149">
        <v>11981</v>
      </c>
      <c r="E22" s="153">
        <v>12618</v>
      </c>
      <c r="F22" s="154"/>
    </row>
    <row r="23" spans="1:6" ht="18" customHeight="1">
      <c r="A23" s="52"/>
      <c r="B23" s="151" t="s">
        <v>110</v>
      </c>
      <c r="C23" s="152">
        <v>60</v>
      </c>
      <c r="D23" s="149">
        <v>7</v>
      </c>
      <c r="E23" s="153">
        <v>24</v>
      </c>
      <c r="F23" s="154"/>
    </row>
    <row r="24" spans="1:6" ht="18" customHeight="1">
      <c r="A24" s="52"/>
      <c r="B24" s="151" t="s">
        <v>111</v>
      </c>
      <c r="C24" s="152">
        <v>692</v>
      </c>
      <c r="D24" s="149">
        <v>682</v>
      </c>
      <c r="E24" s="153">
        <v>695</v>
      </c>
      <c r="F24" s="154"/>
    </row>
    <row r="25" spans="1:6" ht="18" customHeight="1">
      <c r="A25" s="52"/>
      <c r="B25" s="151" t="s">
        <v>105</v>
      </c>
      <c r="C25" s="152">
        <v>7602</v>
      </c>
      <c r="D25" s="149">
        <v>6949</v>
      </c>
      <c r="E25" s="153">
        <v>7641</v>
      </c>
      <c r="F25" s="154"/>
    </row>
    <row r="26" spans="1:6" ht="18" customHeight="1">
      <c r="A26" s="52"/>
      <c r="B26" s="151" t="s">
        <v>112</v>
      </c>
      <c r="C26" s="152">
        <v>2319</v>
      </c>
      <c r="D26" s="149">
        <v>625</v>
      </c>
      <c r="E26" s="153">
        <v>362</v>
      </c>
      <c r="F26" s="154"/>
    </row>
    <row r="27" spans="1:6" ht="18" customHeight="1">
      <c r="A27" s="52"/>
      <c r="B27" s="151" t="s">
        <v>113</v>
      </c>
      <c r="C27" s="152">
        <v>11921</v>
      </c>
      <c r="D27" s="149">
        <v>11269</v>
      </c>
      <c r="E27" s="153">
        <v>11188</v>
      </c>
      <c r="F27" s="154"/>
    </row>
    <row r="28" spans="1:6" ht="18" customHeight="1">
      <c r="A28" s="52"/>
      <c r="B28" s="151" t="s">
        <v>101</v>
      </c>
      <c r="C28" s="152">
        <v>401</v>
      </c>
      <c r="D28" s="149">
        <v>535</v>
      </c>
      <c r="E28" s="153">
        <v>544</v>
      </c>
      <c r="F28" s="154"/>
    </row>
    <row r="29" spans="1:6" ht="18" customHeight="1">
      <c r="A29" s="52"/>
      <c r="B29" s="151" t="s">
        <v>102</v>
      </c>
      <c r="C29" s="152">
        <v>6997</v>
      </c>
      <c r="D29" s="149">
        <v>6434</v>
      </c>
      <c r="E29" s="153">
        <v>6338</v>
      </c>
      <c r="F29" s="154"/>
    </row>
    <row r="30" spans="1:6" ht="18" customHeight="1">
      <c r="A30" s="52"/>
      <c r="B30" s="151" t="s">
        <v>114</v>
      </c>
      <c r="C30" s="152">
        <v>328</v>
      </c>
      <c r="D30" s="149">
        <v>378</v>
      </c>
      <c r="E30" s="153">
        <v>378</v>
      </c>
      <c r="F30" s="154"/>
    </row>
    <row r="31" spans="1:6" ht="18" customHeight="1">
      <c r="A31" s="52"/>
      <c r="B31" s="151" t="s">
        <v>115</v>
      </c>
      <c r="C31" s="152">
        <v>219</v>
      </c>
      <c r="D31" s="149">
        <v>301</v>
      </c>
      <c r="E31" s="153">
        <v>302</v>
      </c>
      <c r="F31" s="154"/>
    </row>
    <row r="32" spans="1:6" ht="18" customHeight="1">
      <c r="A32" s="52"/>
      <c r="B32" s="151" t="s">
        <v>105</v>
      </c>
      <c r="C32" s="152">
        <v>472</v>
      </c>
      <c r="D32" s="149">
        <v>592</v>
      </c>
      <c r="E32" s="153">
        <v>605</v>
      </c>
      <c r="F32" s="154"/>
    </row>
    <row r="33" spans="1:6" ht="18" customHeight="1">
      <c r="A33" s="52"/>
      <c r="B33" s="151" t="s">
        <v>116</v>
      </c>
      <c r="C33" s="152">
        <v>3504</v>
      </c>
      <c r="D33" s="149">
        <v>3029</v>
      </c>
      <c r="E33" s="153">
        <v>3021</v>
      </c>
      <c r="F33" s="154"/>
    </row>
    <row r="34" spans="1:6" ht="18" customHeight="1">
      <c r="A34" s="52"/>
      <c r="B34" s="151" t="s">
        <v>117</v>
      </c>
      <c r="C34" s="152">
        <v>1040</v>
      </c>
      <c r="D34" s="149">
        <v>920</v>
      </c>
      <c r="E34" s="153">
        <v>948</v>
      </c>
      <c r="F34" s="154"/>
    </row>
    <row r="35" spans="1:6" ht="18" customHeight="1">
      <c r="A35" s="52"/>
      <c r="B35" s="151" t="s">
        <v>101</v>
      </c>
      <c r="C35" s="152">
        <v>775</v>
      </c>
      <c r="D35" s="149">
        <v>662</v>
      </c>
      <c r="E35" s="153">
        <v>682</v>
      </c>
      <c r="F35" s="154"/>
    </row>
    <row r="36" spans="1:6" ht="18" customHeight="1">
      <c r="A36" s="52"/>
      <c r="B36" s="151" t="s">
        <v>118</v>
      </c>
      <c r="C36" s="152">
        <v>81</v>
      </c>
      <c r="D36" s="149">
        <v>84</v>
      </c>
      <c r="E36" s="153">
        <v>84</v>
      </c>
      <c r="F36" s="154"/>
    </row>
    <row r="37" spans="1:6" ht="18" customHeight="1">
      <c r="A37" s="52"/>
      <c r="B37" s="151" t="s">
        <v>119</v>
      </c>
      <c r="C37" s="152">
        <v>11</v>
      </c>
      <c r="D37" s="149">
        <v>1</v>
      </c>
      <c r="E37" s="153">
        <v>1</v>
      </c>
      <c r="F37" s="154"/>
    </row>
    <row r="38" spans="1:6" ht="18" customHeight="1">
      <c r="A38" s="52"/>
      <c r="B38" s="151" t="s">
        <v>120</v>
      </c>
      <c r="C38" s="152">
        <v>88</v>
      </c>
      <c r="D38" s="149">
        <v>84</v>
      </c>
      <c r="E38" s="153">
        <v>91</v>
      </c>
      <c r="F38" s="154"/>
    </row>
    <row r="39" spans="1:6" ht="18" customHeight="1">
      <c r="A39" s="52"/>
      <c r="B39" s="151" t="s">
        <v>105</v>
      </c>
      <c r="C39" s="152">
        <v>85</v>
      </c>
      <c r="D39" s="149">
        <v>89</v>
      </c>
      <c r="E39" s="153">
        <v>90</v>
      </c>
      <c r="F39" s="154"/>
    </row>
    <row r="40" spans="1:6" ht="18" customHeight="1">
      <c r="A40" s="52"/>
      <c r="B40" s="151" t="s">
        <v>121</v>
      </c>
      <c r="C40" s="152">
        <v>2664</v>
      </c>
      <c r="D40" s="149">
        <v>2628</v>
      </c>
      <c r="E40" s="153">
        <v>2749</v>
      </c>
      <c r="F40" s="154"/>
    </row>
    <row r="41" spans="1:6" ht="18" customHeight="1">
      <c r="A41" s="52"/>
      <c r="B41" s="151" t="s">
        <v>101</v>
      </c>
      <c r="C41" s="152">
        <v>1564</v>
      </c>
      <c r="D41" s="149">
        <v>1586</v>
      </c>
      <c r="E41" s="153">
        <v>1573</v>
      </c>
      <c r="F41" s="154"/>
    </row>
    <row r="42" spans="1:6" ht="18" customHeight="1">
      <c r="A42" s="52"/>
      <c r="B42" s="151" t="s">
        <v>102</v>
      </c>
      <c r="C42" s="152">
        <v>544</v>
      </c>
      <c r="D42" s="149">
        <v>396</v>
      </c>
      <c r="E42" s="153">
        <v>426</v>
      </c>
      <c r="F42" s="154"/>
    </row>
    <row r="43" spans="1:6" ht="18" customHeight="1">
      <c r="A43" s="52"/>
      <c r="B43" s="151" t="s">
        <v>122</v>
      </c>
      <c r="C43" s="152">
        <v>0</v>
      </c>
      <c r="D43" s="149">
        <v>144</v>
      </c>
      <c r="E43" s="153">
        <v>174</v>
      </c>
      <c r="F43" s="154"/>
    </row>
    <row r="44" spans="1:6" ht="18" customHeight="1">
      <c r="A44" s="52"/>
      <c r="B44" s="151" t="s">
        <v>105</v>
      </c>
      <c r="C44" s="152">
        <v>555</v>
      </c>
      <c r="D44" s="149">
        <v>499</v>
      </c>
      <c r="E44" s="153">
        <v>571</v>
      </c>
      <c r="F44" s="154"/>
    </row>
    <row r="45" spans="1:6" ht="18" customHeight="1">
      <c r="A45" s="52"/>
      <c r="B45" s="151" t="s">
        <v>123</v>
      </c>
      <c r="C45" s="152">
        <v>1</v>
      </c>
      <c r="D45" s="149">
        <v>3</v>
      </c>
      <c r="E45" s="153">
        <v>5</v>
      </c>
      <c r="F45" s="154"/>
    </row>
    <row r="46" spans="1:6" ht="18" customHeight="1">
      <c r="A46" s="52"/>
      <c r="B46" s="151" t="s">
        <v>124</v>
      </c>
      <c r="C46" s="152">
        <v>12000</v>
      </c>
      <c r="D46" s="149">
        <v>12000</v>
      </c>
      <c r="E46" s="153">
        <v>12004</v>
      </c>
      <c r="F46" s="154"/>
    </row>
    <row r="47" spans="1:6" ht="18" customHeight="1">
      <c r="A47" s="52"/>
      <c r="B47" s="151" t="s">
        <v>125</v>
      </c>
      <c r="C47" s="152">
        <v>12000</v>
      </c>
      <c r="D47" s="149">
        <v>12000</v>
      </c>
      <c r="E47" s="153">
        <v>12004</v>
      </c>
      <c r="F47" s="154"/>
    </row>
    <row r="48" spans="1:6" ht="18" customHeight="1">
      <c r="A48" s="52"/>
      <c r="B48" s="151" t="s">
        <v>126</v>
      </c>
      <c r="C48" s="152">
        <v>1432</v>
      </c>
      <c r="D48" s="149">
        <v>1269</v>
      </c>
      <c r="E48" s="153">
        <v>1360</v>
      </c>
      <c r="F48" s="154"/>
    </row>
    <row r="49" spans="1:6" ht="18" customHeight="1">
      <c r="A49" s="52"/>
      <c r="B49" s="151" t="s">
        <v>101</v>
      </c>
      <c r="C49" s="152">
        <v>509</v>
      </c>
      <c r="D49" s="149">
        <v>422</v>
      </c>
      <c r="E49" s="153">
        <v>431</v>
      </c>
      <c r="F49" s="154"/>
    </row>
    <row r="50" spans="1:6" ht="18" customHeight="1">
      <c r="A50" s="52"/>
      <c r="B50" s="151" t="s">
        <v>102</v>
      </c>
      <c r="C50" s="152">
        <v>30</v>
      </c>
      <c r="D50" s="149">
        <v>23</v>
      </c>
      <c r="E50" s="153">
        <v>27</v>
      </c>
      <c r="F50" s="154"/>
    </row>
    <row r="51" spans="1:6" ht="18" customHeight="1">
      <c r="A51" s="52"/>
      <c r="B51" s="151" t="s">
        <v>127</v>
      </c>
      <c r="C51" s="152">
        <v>421</v>
      </c>
      <c r="D51" s="149">
        <v>344</v>
      </c>
      <c r="E51" s="153">
        <v>424</v>
      </c>
      <c r="F51" s="154"/>
    </row>
    <row r="52" spans="1:6" ht="18" customHeight="1">
      <c r="A52" s="52"/>
      <c r="B52" s="151" t="s">
        <v>105</v>
      </c>
      <c r="C52" s="152">
        <v>472</v>
      </c>
      <c r="D52" s="149">
        <v>480</v>
      </c>
      <c r="E52" s="153">
        <v>478</v>
      </c>
      <c r="F52" s="154"/>
    </row>
    <row r="53" spans="1:6" ht="18" customHeight="1">
      <c r="A53" s="52"/>
      <c r="B53" s="151" t="s">
        <v>128</v>
      </c>
      <c r="C53" s="152">
        <v>1700</v>
      </c>
      <c r="D53" s="149">
        <v>1651</v>
      </c>
      <c r="E53" s="153">
        <v>1651</v>
      </c>
      <c r="F53" s="154"/>
    </row>
    <row r="54" spans="1:6" ht="18" customHeight="1">
      <c r="A54" s="52"/>
      <c r="B54" s="151" t="s">
        <v>129</v>
      </c>
      <c r="C54" s="152">
        <v>1700</v>
      </c>
      <c r="D54" s="149">
        <v>1651</v>
      </c>
      <c r="E54" s="153">
        <v>1651</v>
      </c>
      <c r="F54" s="154"/>
    </row>
    <row r="55" spans="1:6" ht="18" customHeight="1">
      <c r="A55" s="52"/>
      <c r="B55" s="151" t="s">
        <v>130</v>
      </c>
      <c r="C55" s="152">
        <v>4364</v>
      </c>
      <c r="D55" s="149">
        <v>3969</v>
      </c>
      <c r="E55" s="153">
        <v>3965</v>
      </c>
      <c r="F55" s="154"/>
    </row>
    <row r="56" spans="1:6" ht="18" customHeight="1">
      <c r="A56" s="52"/>
      <c r="B56" s="151" t="s">
        <v>101</v>
      </c>
      <c r="C56" s="152">
        <v>3941</v>
      </c>
      <c r="D56" s="149">
        <v>3569</v>
      </c>
      <c r="E56" s="153">
        <v>3577</v>
      </c>
      <c r="F56" s="154"/>
    </row>
    <row r="57" spans="1:6" ht="18" customHeight="1">
      <c r="A57" s="52"/>
      <c r="B57" s="151" t="s">
        <v>102</v>
      </c>
      <c r="C57" s="152">
        <v>280</v>
      </c>
      <c r="D57" s="149">
        <v>194</v>
      </c>
      <c r="E57" s="153">
        <v>182</v>
      </c>
      <c r="F57" s="154"/>
    </row>
    <row r="58" spans="1:6" ht="18" customHeight="1">
      <c r="A58" s="52"/>
      <c r="B58" s="151" t="s">
        <v>131</v>
      </c>
      <c r="C58" s="152">
        <v>37</v>
      </c>
      <c r="D58" s="149">
        <v>36</v>
      </c>
      <c r="E58" s="153">
        <v>36</v>
      </c>
      <c r="F58" s="154"/>
    </row>
    <row r="59" spans="1:6" ht="18" customHeight="1">
      <c r="A59" s="52"/>
      <c r="B59" s="151" t="s">
        <v>105</v>
      </c>
      <c r="C59" s="152">
        <v>106</v>
      </c>
      <c r="D59" s="149">
        <v>170</v>
      </c>
      <c r="E59" s="153">
        <v>170</v>
      </c>
      <c r="F59" s="154"/>
    </row>
    <row r="60" spans="1:6" ht="18" customHeight="1">
      <c r="A60" s="52"/>
      <c r="B60" s="151" t="s">
        <v>132</v>
      </c>
      <c r="C60" s="152">
        <v>63341</v>
      </c>
      <c r="D60" s="149">
        <v>65390</v>
      </c>
      <c r="E60" s="153">
        <v>65622</v>
      </c>
      <c r="F60" s="154"/>
    </row>
    <row r="61" spans="1:6" ht="18" customHeight="1">
      <c r="A61" s="52"/>
      <c r="B61" s="151" t="s">
        <v>101</v>
      </c>
      <c r="C61" s="152">
        <v>670</v>
      </c>
      <c r="D61" s="149">
        <v>575</v>
      </c>
      <c r="E61" s="153">
        <v>581</v>
      </c>
      <c r="F61" s="154"/>
    </row>
    <row r="62" spans="1:6" ht="18" customHeight="1">
      <c r="A62" s="52"/>
      <c r="B62" s="151" t="s">
        <v>102</v>
      </c>
      <c r="C62" s="152">
        <v>8873</v>
      </c>
      <c r="D62" s="149">
        <v>20344</v>
      </c>
      <c r="E62" s="153">
        <v>20912</v>
      </c>
      <c r="F62" s="154"/>
    </row>
    <row r="63" spans="1:6" ht="18" customHeight="1">
      <c r="A63" s="52"/>
      <c r="B63" s="151" t="s">
        <v>133</v>
      </c>
      <c r="C63" s="152">
        <v>210</v>
      </c>
      <c r="D63" s="149">
        <v>106</v>
      </c>
      <c r="E63" s="153">
        <v>89</v>
      </c>
      <c r="F63" s="154"/>
    </row>
    <row r="64" spans="1:6" ht="18" customHeight="1">
      <c r="A64" s="52"/>
      <c r="B64" s="151" t="s">
        <v>105</v>
      </c>
      <c r="C64" s="152">
        <v>979</v>
      </c>
      <c r="D64" s="149">
        <v>984</v>
      </c>
      <c r="E64" s="153">
        <v>991</v>
      </c>
      <c r="F64" s="154"/>
    </row>
    <row r="65" spans="1:6" ht="18" customHeight="1">
      <c r="A65" s="52"/>
      <c r="B65" s="151" t="s">
        <v>134</v>
      </c>
      <c r="C65" s="152">
        <v>52609</v>
      </c>
      <c r="D65" s="149">
        <v>43381</v>
      </c>
      <c r="E65" s="153">
        <v>43049</v>
      </c>
      <c r="F65" s="154"/>
    </row>
    <row r="66" spans="1:6" ht="18" customHeight="1">
      <c r="A66" s="52"/>
      <c r="B66" s="151" t="s">
        <v>135</v>
      </c>
      <c r="C66" s="152">
        <v>23</v>
      </c>
      <c r="D66" s="149">
        <v>23</v>
      </c>
      <c r="E66" s="153">
        <v>23</v>
      </c>
      <c r="F66" s="154"/>
    </row>
    <row r="67" spans="1:6" ht="18" customHeight="1">
      <c r="A67" s="52"/>
      <c r="B67" s="151" t="s">
        <v>102</v>
      </c>
      <c r="C67" s="152">
        <v>23</v>
      </c>
      <c r="D67" s="149">
        <v>23</v>
      </c>
      <c r="E67" s="153">
        <v>23</v>
      </c>
      <c r="F67" s="154"/>
    </row>
    <row r="68" spans="1:6" ht="18" customHeight="1">
      <c r="A68" s="52"/>
      <c r="B68" s="151" t="s">
        <v>136</v>
      </c>
      <c r="C68" s="152">
        <v>10</v>
      </c>
      <c r="D68" s="149">
        <v>13</v>
      </c>
      <c r="E68" s="153">
        <v>13</v>
      </c>
      <c r="F68" s="154"/>
    </row>
    <row r="69" spans="1:6" ht="18" customHeight="1">
      <c r="A69" s="52"/>
      <c r="B69" s="151" t="s">
        <v>137</v>
      </c>
      <c r="C69" s="152">
        <v>0</v>
      </c>
      <c r="D69" s="149">
        <v>3</v>
      </c>
      <c r="E69" s="153">
        <v>3</v>
      </c>
      <c r="F69" s="154"/>
    </row>
    <row r="70" spans="1:6" ht="18" customHeight="1">
      <c r="A70" s="52"/>
      <c r="B70" s="151" t="s">
        <v>138</v>
      </c>
      <c r="C70" s="152">
        <v>10</v>
      </c>
      <c r="D70" s="149">
        <v>10</v>
      </c>
      <c r="E70" s="153">
        <v>10</v>
      </c>
      <c r="F70" s="154"/>
    </row>
    <row r="71" spans="1:6" ht="18" customHeight="1">
      <c r="A71" s="52"/>
      <c r="B71" s="151" t="s">
        <v>139</v>
      </c>
      <c r="C71" s="152">
        <v>250</v>
      </c>
      <c r="D71" s="149">
        <v>200</v>
      </c>
      <c r="E71" s="153">
        <v>200</v>
      </c>
      <c r="F71" s="154"/>
    </row>
    <row r="72" spans="1:6" ht="18" customHeight="1">
      <c r="A72" s="52"/>
      <c r="B72" s="151" t="s">
        <v>140</v>
      </c>
      <c r="C72" s="152">
        <v>250</v>
      </c>
      <c r="D72" s="149">
        <v>200</v>
      </c>
      <c r="E72" s="153">
        <v>200</v>
      </c>
      <c r="F72" s="154"/>
    </row>
    <row r="73" spans="1:6" ht="18" customHeight="1">
      <c r="A73" s="52"/>
      <c r="B73" s="151" t="s">
        <v>141</v>
      </c>
      <c r="C73" s="152">
        <v>918</v>
      </c>
      <c r="D73" s="149">
        <v>938</v>
      </c>
      <c r="E73" s="153">
        <v>953</v>
      </c>
      <c r="F73" s="154"/>
    </row>
    <row r="74" spans="1:6" ht="18" customHeight="1">
      <c r="A74" s="52"/>
      <c r="B74" s="151" t="s">
        <v>101</v>
      </c>
      <c r="C74" s="152">
        <v>484</v>
      </c>
      <c r="D74" s="149">
        <v>486</v>
      </c>
      <c r="E74" s="153">
        <v>493</v>
      </c>
      <c r="F74" s="154"/>
    </row>
    <row r="75" spans="1:6" ht="18" customHeight="1">
      <c r="A75" s="52"/>
      <c r="B75" s="151" t="s">
        <v>142</v>
      </c>
      <c r="C75" s="152">
        <v>409</v>
      </c>
      <c r="D75" s="149">
        <v>426</v>
      </c>
      <c r="E75" s="153">
        <v>435</v>
      </c>
      <c r="F75" s="154"/>
    </row>
    <row r="76" spans="1:6" ht="18" customHeight="1">
      <c r="A76" s="52"/>
      <c r="B76" s="151" t="s">
        <v>143</v>
      </c>
      <c r="C76" s="152">
        <v>25</v>
      </c>
      <c r="D76" s="149">
        <v>26</v>
      </c>
      <c r="E76" s="153">
        <v>25</v>
      </c>
      <c r="F76" s="154"/>
    </row>
    <row r="77" spans="1:6" ht="18" customHeight="1">
      <c r="A77" s="52"/>
      <c r="B77" s="151" t="s">
        <v>144</v>
      </c>
      <c r="C77" s="152">
        <v>277</v>
      </c>
      <c r="D77" s="149">
        <v>261</v>
      </c>
      <c r="E77" s="153">
        <v>265</v>
      </c>
      <c r="F77" s="154"/>
    </row>
    <row r="78" spans="1:6" ht="18" customHeight="1">
      <c r="A78" s="52"/>
      <c r="B78" s="151" t="s">
        <v>101</v>
      </c>
      <c r="C78" s="152">
        <v>215</v>
      </c>
      <c r="D78" s="149">
        <v>211</v>
      </c>
      <c r="E78" s="153">
        <v>214</v>
      </c>
      <c r="F78" s="154"/>
    </row>
    <row r="79" spans="1:6" ht="18" customHeight="1">
      <c r="A79" s="52"/>
      <c r="B79" s="151" t="s">
        <v>102</v>
      </c>
      <c r="C79" s="152">
        <v>62</v>
      </c>
      <c r="D79" s="149">
        <v>50</v>
      </c>
      <c r="E79" s="153">
        <v>51</v>
      </c>
      <c r="F79" s="154"/>
    </row>
    <row r="80" spans="1:6" ht="18" customHeight="1">
      <c r="A80" s="52"/>
      <c r="B80" s="151" t="s">
        <v>145</v>
      </c>
      <c r="C80" s="152">
        <v>1642</v>
      </c>
      <c r="D80" s="149">
        <v>1564</v>
      </c>
      <c r="E80" s="153">
        <v>1638</v>
      </c>
      <c r="F80" s="154"/>
    </row>
    <row r="81" spans="1:6" ht="18" customHeight="1">
      <c r="A81" s="52"/>
      <c r="B81" s="151" t="s">
        <v>101</v>
      </c>
      <c r="C81" s="152">
        <v>572</v>
      </c>
      <c r="D81" s="149">
        <v>563</v>
      </c>
      <c r="E81" s="153">
        <v>583</v>
      </c>
      <c r="F81" s="154"/>
    </row>
    <row r="82" spans="1:6" ht="18" customHeight="1">
      <c r="A82" s="52"/>
      <c r="B82" s="151" t="s">
        <v>102</v>
      </c>
      <c r="C82" s="152">
        <v>658</v>
      </c>
      <c r="D82" s="149">
        <v>587</v>
      </c>
      <c r="E82" s="153">
        <v>630</v>
      </c>
      <c r="F82" s="154"/>
    </row>
    <row r="83" spans="1:6" ht="18" customHeight="1">
      <c r="A83" s="52"/>
      <c r="B83" s="151" t="s">
        <v>105</v>
      </c>
      <c r="C83" s="152">
        <v>361</v>
      </c>
      <c r="D83" s="149">
        <v>359</v>
      </c>
      <c r="E83" s="153">
        <v>367</v>
      </c>
      <c r="F83" s="154"/>
    </row>
    <row r="84" spans="1:6" ht="18" customHeight="1">
      <c r="A84" s="52"/>
      <c r="B84" s="151" t="s">
        <v>146</v>
      </c>
      <c r="C84" s="152">
        <v>51</v>
      </c>
      <c r="D84" s="149">
        <v>55</v>
      </c>
      <c r="E84" s="153">
        <v>58</v>
      </c>
      <c r="F84" s="154"/>
    </row>
    <row r="85" spans="1:6" ht="18" customHeight="1">
      <c r="A85" s="52"/>
      <c r="B85" s="151" t="s">
        <v>147</v>
      </c>
      <c r="C85" s="152">
        <v>3154</v>
      </c>
      <c r="D85" s="149">
        <v>3234</v>
      </c>
      <c r="E85" s="153">
        <v>3297</v>
      </c>
      <c r="F85" s="154"/>
    </row>
    <row r="86" spans="1:6" ht="18" customHeight="1">
      <c r="A86" s="52"/>
      <c r="B86" s="151" t="s">
        <v>101</v>
      </c>
      <c r="C86" s="152">
        <v>2039</v>
      </c>
      <c r="D86" s="149">
        <v>2094</v>
      </c>
      <c r="E86" s="153">
        <v>2124</v>
      </c>
      <c r="F86" s="154"/>
    </row>
    <row r="87" spans="1:6" ht="18" customHeight="1">
      <c r="A87" s="52"/>
      <c r="B87" s="151" t="s">
        <v>102</v>
      </c>
      <c r="C87" s="152">
        <v>720</v>
      </c>
      <c r="D87" s="149">
        <v>591</v>
      </c>
      <c r="E87" s="153">
        <v>622</v>
      </c>
      <c r="F87" s="154"/>
    </row>
    <row r="88" spans="1:6" ht="18" customHeight="1">
      <c r="A88" s="52"/>
      <c r="B88" s="151" t="s">
        <v>105</v>
      </c>
      <c r="C88" s="152">
        <v>395</v>
      </c>
      <c r="D88" s="149">
        <v>544</v>
      </c>
      <c r="E88" s="153">
        <v>551</v>
      </c>
      <c r="F88" s="154"/>
    </row>
    <row r="89" spans="1:6" ht="18" customHeight="1">
      <c r="A89" s="52"/>
      <c r="B89" s="151" t="s">
        <v>148</v>
      </c>
      <c r="C89" s="152"/>
      <c r="D89" s="149">
        <v>5</v>
      </c>
      <c r="E89" s="153">
        <v>0</v>
      </c>
      <c r="F89" s="154"/>
    </row>
    <row r="90" spans="1:6" ht="18" customHeight="1">
      <c r="A90" s="52"/>
      <c r="B90" s="151" t="s">
        <v>149</v>
      </c>
      <c r="C90" s="152">
        <v>4143</v>
      </c>
      <c r="D90" s="149">
        <v>5197</v>
      </c>
      <c r="E90" s="153">
        <v>8712</v>
      </c>
      <c r="F90" s="154"/>
    </row>
    <row r="91" spans="1:6" ht="18" customHeight="1">
      <c r="A91" s="52"/>
      <c r="B91" s="151" t="s">
        <v>101</v>
      </c>
      <c r="C91" s="152">
        <v>1327</v>
      </c>
      <c r="D91" s="149">
        <v>1254</v>
      </c>
      <c r="E91" s="153">
        <v>1294</v>
      </c>
      <c r="F91" s="154"/>
    </row>
    <row r="92" spans="1:6" ht="18" customHeight="1">
      <c r="A92" s="52"/>
      <c r="B92" s="151" t="s">
        <v>102</v>
      </c>
      <c r="C92" s="152">
        <v>2624</v>
      </c>
      <c r="D92" s="149">
        <v>3654</v>
      </c>
      <c r="E92" s="153">
        <v>7189</v>
      </c>
      <c r="F92" s="154"/>
    </row>
    <row r="93" spans="1:6" ht="18" customHeight="1">
      <c r="A93" s="52"/>
      <c r="B93" s="151" t="s">
        <v>105</v>
      </c>
      <c r="C93" s="152">
        <v>192</v>
      </c>
      <c r="D93" s="149">
        <v>229</v>
      </c>
      <c r="E93" s="153">
        <v>229</v>
      </c>
      <c r="F93" s="154"/>
    </row>
    <row r="94" spans="1:6" ht="18" customHeight="1">
      <c r="A94" s="52"/>
      <c r="B94" s="151" t="s">
        <v>150</v>
      </c>
      <c r="C94" s="152"/>
      <c r="D94" s="149">
        <v>60</v>
      </c>
      <c r="E94" s="153">
        <v>0</v>
      </c>
      <c r="F94" s="154"/>
    </row>
    <row r="95" spans="1:6" ht="18" customHeight="1">
      <c r="A95" s="52"/>
      <c r="B95" s="151" t="s">
        <v>151</v>
      </c>
      <c r="C95" s="152">
        <v>1864</v>
      </c>
      <c r="D95" s="149">
        <v>2253</v>
      </c>
      <c r="E95" s="153">
        <v>2128</v>
      </c>
      <c r="F95" s="154"/>
    </row>
    <row r="96" spans="1:6" ht="18" customHeight="1">
      <c r="A96" s="52"/>
      <c r="B96" s="151" t="s">
        <v>101</v>
      </c>
      <c r="C96" s="152">
        <v>399</v>
      </c>
      <c r="D96" s="149">
        <v>400</v>
      </c>
      <c r="E96" s="153">
        <v>397</v>
      </c>
      <c r="F96" s="154"/>
    </row>
    <row r="97" spans="1:6" ht="18" customHeight="1">
      <c r="A97" s="52"/>
      <c r="B97" s="151" t="s">
        <v>102</v>
      </c>
      <c r="C97" s="152">
        <v>1250</v>
      </c>
      <c r="D97" s="149">
        <v>1621</v>
      </c>
      <c r="E97" s="153">
        <v>1498</v>
      </c>
      <c r="F97" s="154"/>
    </row>
    <row r="98" spans="1:6" ht="18" customHeight="1">
      <c r="A98" s="52"/>
      <c r="B98" s="151" t="s">
        <v>105</v>
      </c>
      <c r="C98" s="152">
        <v>215</v>
      </c>
      <c r="D98" s="149">
        <v>232</v>
      </c>
      <c r="E98" s="153">
        <v>233</v>
      </c>
      <c r="F98" s="154"/>
    </row>
    <row r="99" spans="1:6" ht="18" customHeight="1">
      <c r="A99" s="52"/>
      <c r="B99" s="151" t="s">
        <v>152</v>
      </c>
      <c r="C99" s="152">
        <v>1111</v>
      </c>
      <c r="D99" s="149">
        <v>1066</v>
      </c>
      <c r="E99" s="153">
        <v>1143</v>
      </c>
      <c r="F99" s="154"/>
    </row>
    <row r="100" spans="1:6" ht="18" customHeight="1">
      <c r="A100" s="52"/>
      <c r="B100" s="151" t="s">
        <v>101</v>
      </c>
      <c r="C100" s="152">
        <v>377</v>
      </c>
      <c r="D100" s="149">
        <v>400</v>
      </c>
      <c r="E100" s="153">
        <v>404</v>
      </c>
      <c r="F100" s="154"/>
    </row>
    <row r="101" spans="1:6" ht="18" customHeight="1">
      <c r="A101" s="52"/>
      <c r="B101" s="151" t="s">
        <v>102</v>
      </c>
      <c r="C101" s="152">
        <v>16</v>
      </c>
      <c r="D101" s="149">
        <v>16</v>
      </c>
      <c r="E101" s="153">
        <v>25</v>
      </c>
      <c r="F101" s="154"/>
    </row>
    <row r="102" spans="1:6" ht="18" customHeight="1">
      <c r="A102" s="52"/>
      <c r="B102" s="151" t="s">
        <v>153</v>
      </c>
      <c r="C102" s="152">
        <v>37</v>
      </c>
      <c r="D102" s="149">
        <v>34</v>
      </c>
      <c r="E102" s="153">
        <v>37</v>
      </c>
      <c r="F102" s="154"/>
    </row>
    <row r="103" spans="1:6" ht="18" customHeight="1">
      <c r="A103" s="52"/>
      <c r="B103" s="151" t="s">
        <v>105</v>
      </c>
      <c r="C103" s="152">
        <v>142</v>
      </c>
      <c r="D103" s="149">
        <v>151</v>
      </c>
      <c r="E103" s="153">
        <v>151</v>
      </c>
      <c r="F103" s="154"/>
    </row>
    <row r="104" spans="1:6" ht="18" customHeight="1">
      <c r="A104" s="52"/>
      <c r="B104" s="151" t="s">
        <v>154</v>
      </c>
      <c r="C104" s="152">
        <v>539</v>
      </c>
      <c r="D104" s="149">
        <v>465</v>
      </c>
      <c r="E104" s="153">
        <v>526</v>
      </c>
      <c r="F104" s="154"/>
    </row>
    <row r="105" spans="1:6" ht="18" customHeight="1">
      <c r="A105" s="52"/>
      <c r="B105" s="151" t="s">
        <v>155</v>
      </c>
      <c r="C105" s="152">
        <v>1846</v>
      </c>
      <c r="D105" s="149">
        <v>1863</v>
      </c>
      <c r="E105" s="153">
        <v>1767</v>
      </c>
      <c r="F105" s="154"/>
    </row>
    <row r="106" spans="1:6" ht="18" customHeight="1">
      <c r="A106" s="52"/>
      <c r="B106" s="151" t="s">
        <v>101</v>
      </c>
      <c r="C106" s="152">
        <v>445</v>
      </c>
      <c r="D106" s="149">
        <v>437</v>
      </c>
      <c r="E106" s="153">
        <v>430</v>
      </c>
      <c r="F106" s="154"/>
    </row>
    <row r="107" spans="1:6" ht="18" customHeight="1">
      <c r="A107" s="52"/>
      <c r="B107" s="151" t="s">
        <v>102</v>
      </c>
      <c r="C107" s="152">
        <v>212</v>
      </c>
      <c r="D107" s="149">
        <v>173</v>
      </c>
      <c r="E107" s="153">
        <v>189</v>
      </c>
      <c r="F107" s="154"/>
    </row>
    <row r="108" spans="1:6" ht="18" customHeight="1">
      <c r="A108" s="52"/>
      <c r="B108" s="151" t="s">
        <v>105</v>
      </c>
      <c r="C108" s="152">
        <v>262</v>
      </c>
      <c r="D108" s="149">
        <v>255</v>
      </c>
      <c r="E108" s="153">
        <v>263</v>
      </c>
      <c r="F108" s="154"/>
    </row>
    <row r="109" spans="1:6" ht="18" customHeight="1">
      <c r="A109" s="52"/>
      <c r="B109" s="151" t="s">
        <v>156</v>
      </c>
      <c r="C109" s="152">
        <v>927</v>
      </c>
      <c r="D109" s="149">
        <v>998</v>
      </c>
      <c r="E109" s="153">
        <v>885</v>
      </c>
      <c r="F109" s="154"/>
    </row>
    <row r="110" spans="1:6" ht="18" customHeight="1">
      <c r="A110" s="52"/>
      <c r="B110" s="151" t="s">
        <v>157</v>
      </c>
      <c r="C110" s="152">
        <v>11490</v>
      </c>
      <c r="D110" s="149">
        <v>11072</v>
      </c>
      <c r="E110" s="153">
        <v>11569</v>
      </c>
      <c r="F110" s="154"/>
    </row>
    <row r="111" spans="1:6" ht="18" customHeight="1">
      <c r="A111" s="52"/>
      <c r="B111" s="151" t="s">
        <v>101</v>
      </c>
      <c r="C111" s="152">
        <v>8614</v>
      </c>
      <c r="D111" s="149">
        <v>8073</v>
      </c>
      <c r="E111" s="153">
        <v>8515</v>
      </c>
      <c r="F111" s="154"/>
    </row>
    <row r="112" spans="1:6" ht="18" customHeight="1">
      <c r="A112" s="52"/>
      <c r="B112" s="151" t="s">
        <v>102</v>
      </c>
      <c r="C112" s="152">
        <v>233</v>
      </c>
      <c r="D112" s="149">
        <v>211</v>
      </c>
      <c r="E112" s="153">
        <v>211</v>
      </c>
      <c r="F112" s="154"/>
    </row>
    <row r="113" spans="1:6" ht="18" customHeight="1">
      <c r="A113" s="52"/>
      <c r="B113" s="151" t="s">
        <v>158</v>
      </c>
      <c r="C113" s="152">
        <v>630</v>
      </c>
      <c r="D113" s="149">
        <v>969</v>
      </c>
      <c r="E113" s="153">
        <v>967</v>
      </c>
      <c r="F113" s="154"/>
    </row>
    <row r="114" spans="1:6" ht="18" customHeight="1">
      <c r="A114" s="52"/>
      <c r="B114" s="151" t="s">
        <v>122</v>
      </c>
      <c r="C114" s="152">
        <v>19</v>
      </c>
      <c r="D114" s="149">
        <v>20</v>
      </c>
      <c r="E114" s="153">
        <v>18</v>
      </c>
      <c r="F114" s="154"/>
    </row>
    <row r="115" spans="1:6" ht="18" customHeight="1">
      <c r="A115" s="52"/>
      <c r="B115" s="151" t="s">
        <v>159</v>
      </c>
      <c r="C115" s="152">
        <v>600</v>
      </c>
      <c r="D115" s="149">
        <v>509</v>
      </c>
      <c r="E115" s="153">
        <v>507</v>
      </c>
      <c r="F115" s="154"/>
    </row>
    <row r="116" spans="1:6" ht="18" customHeight="1">
      <c r="A116" s="52"/>
      <c r="B116" s="151" t="s">
        <v>160</v>
      </c>
      <c r="C116" s="152">
        <v>220</v>
      </c>
      <c r="D116" s="149">
        <v>190</v>
      </c>
      <c r="E116" s="153">
        <v>190</v>
      </c>
      <c r="F116" s="154"/>
    </row>
    <row r="117" spans="1:6" ht="18" customHeight="1">
      <c r="A117" s="52"/>
      <c r="B117" s="151" t="s">
        <v>161</v>
      </c>
      <c r="C117" s="152">
        <v>849</v>
      </c>
      <c r="D117" s="149">
        <v>787</v>
      </c>
      <c r="E117" s="153">
        <v>848</v>
      </c>
      <c r="F117" s="154"/>
    </row>
    <row r="118" spans="1:6" s="98" customFormat="1" ht="18" customHeight="1">
      <c r="A118" s="49"/>
      <c r="B118" s="47" t="s">
        <v>105</v>
      </c>
      <c r="C118" s="155">
        <v>315</v>
      </c>
      <c r="D118" s="156">
        <v>305</v>
      </c>
      <c r="E118" s="153">
        <v>303</v>
      </c>
      <c r="F118" s="154"/>
    </row>
    <row r="119" spans="1:6" ht="18" customHeight="1">
      <c r="A119" s="52"/>
      <c r="B119" s="151" t="s">
        <v>162</v>
      </c>
      <c r="C119" s="152">
        <v>10</v>
      </c>
      <c r="D119" s="149">
        <v>8</v>
      </c>
      <c r="E119" s="153">
        <v>10</v>
      </c>
      <c r="F119" s="154"/>
    </row>
    <row r="120" spans="1:6" ht="18" customHeight="1">
      <c r="A120" s="52"/>
      <c r="B120" s="151" t="s">
        <v>163</v>
      </c>
      <c r="C120" s="152">
        <v>512</v>
      </c>
      <c r="D120" s="149">
        <v>592</v>
      </c>
      <c r="E120" s="153">
        <v>475</v>
      </c>
      <c r="F120" s="154"/>
    </row>
    <row r="121" spans="1:6" ht="18" customHeight="1">
      <c r="A121" s="52"/>
      <c r="B121" s="151" t="s">
        <v>164</v>
      </c>
      <c r="C121" s="152">
        <v>512</v>
      </c>
      <c r="D121" s="149">
        <v>592</v>
      </c>
      <c r="E121" s="153">
        <v>475</v>
      </c>
      <c r="F121" s="154"/>
    </row>
    <row r="122" spans="1:6" ht="18" customHeight="1">
      <c r="A122" s="52" t="s">
        <v>165</v>
      </c>
      <c r="B122" s="151" t="s">
        <v>166</v>
      </c>
      <c r="C122" s="152">
        <v>137</v>
      </c>
      <c r="D122" s="149">
        <v>800</v>
      </c>
      <c r="E122" s="153">
        <v>833</v>
      </c>
      <c r="F122" s="150">
        <v>1.04125</v>
      </c>
    </row>
    <row r="123" spans="1:6" ht="18" customHeight="1">
      <c r="A123" s="52"/>
      <c r="B123" s="151" t="s">
        <v>167</v>
      </c>
      <c r="C123" s="152">
        <v>137</v>
      </c>
      <c r="D123" s="149">
        <v>800</v>
      </c>
      <c r="E123" s="153">
        <v>833</v>
      </c>
      <c r="F123" s="154"/>
    </row>
    <row r="124" spans="1:6" ht="18" customHeight="1">
      <c r="A124" s="52"/>
      <c r="B124" s="151" t="s">
        <v>168</v>
      </c>
      <c r="C124" s="152">
        <v>80</v>
      </c>
      <c r="D124" s="149">
        <v>49</v>
      </c>
      <c r="E124" s="153">
        <v>55</v>
      </c>
      <c r="F124" s="154"/>
    </row>
    <row r="125" spans="1:6" ht="18" customHeight="1">
      <c r="A125" s="52"/>
      <c r="B125" s="151" t="s">
        <v>169</v>
      </c>
      <c r="C125" s="152">
        <v>0</v>
      </c>
      <c r="D125" s="149">
        <v>43</v>
      </c>
      <c r="E125" s="153">
        <v>43</v>
      </c>
      <c r="F125" s="154"/>
    </row>
    <row r="126" spans="1:6" ht="18" customHeight="1">
      <c r="A126" s="52"/>
      <c r="B126" s="151" t="s">
        <v>170</v>
      </c>
      <c r="C126" s="152">
        <v>57</v>
      </c>
      <c r="D126" s="149">
        <v>708</v>
      </c>
      <c r="E126" s="153">
        <v>735</v>
      </c>
      <c r="F126" s="154"/>
    </row>
    <row r="127" spans="1:6" ht="18" customHeight="1">
      <c r="A127" s="52" t="s">
        <v>171</v>
      </c>
      <c r="B127" s="151" t="s">
        <v>172</v>
      </c>
      <c r="C127" s="152">
        <v>76248</v>
      </c>
      <c r="D127" s="149">
        <v>77320</v>
      </c>
      <c r="E127" s="153">
        <v>79660</v>
      </c>
      <c r="F127" s="150">
        <v>1.03026383859286</v>
      </c>
    </row>
    <row r="128" spans="1:6" ht="18" customHeight="1">
      <c r="A128" s="52"/>
      <c r="B128" s="151" t="s">
        <v>173</v>
      </c>
      <c r="C128" s="152">
        <v>57812</v>
      </c>
      <c r="D128" s="149">
        <v>61723</v>
      </c>
      <c r="E128" s="153">
        <v>62507</v>
      </c>
      <c r="F128" s="154"/>
    </row>
    <row r="129" spans="1:6" ht="18" customHeight="1">
      <c r="A129" s="52"/>
      <c r="B129" s="151" t="s">
        <v>101</v>
      </c>
      <c r="C129" s="152">
        <v>47135</v>
      </c>
      <c r="D129" s="149">
        <v>49881</v>
      </c>
      <c r="E129" s="153">
        <v>49683</v>
      </c>
      <c r="F129" s="154"/>
    </row>
    <row r="130" spans="1:6" ht="18" customHeight="1">
      <c r="A130" s="52"/>
      <c r="B130" s="151" t="s">
        <v>102</v>
      </c>
      <c r="C130" s="152">
        <v>9220</v>
      </c>
      <c r="D130" s="149">
        <v>9571</v>
      </c>
      <c r="E130" s="153">
        <v>10581</v>
      </c>
      <c r="F130" s="154"/>
    </row>
    <row r="131" spans="1:6" ht="18" customHeight="1">
      <c r="A131" s="52"/>
      <c r="B131" s="151" t="s">
        <v>122</v>
      </c>
      <c r="C131" s="152">
        <v>500</v>
      </c>
      <c r="D131" s="149">
        <v>1332</v>
      </c>
      <c r="E131" s="153">
        <v>1306</v>
      </c>
      <c r="F131" s="154"/>
    </row>
    <row r="132" spans="1:6" ht="18" customHeight="1">
      <c r="A132" s="52"/>
      <c r="B132" s="151" t="s">
        <v>105</v>
      </c>
      <c r="C132" s="152">
        <v>121</v>
      </c>
      <c r="D132" s="149">
        <v>116</v>
      </c>
      <c r="E132" s="153">
        <v>122</v>
      </c>
      <c r="F132" s="154"/>
    </row>
    <row r="133" spans="1:6" ht="18" customHeight="1">
      <c r="A133" s="52"/>
      <c r="B133" s="151" t="s">
        <v>174</v>
      </c>
      <c r="C133" s="152">
        <v>836</v>
      </c>
      <c r="D133" s="149">
        <v>823</v>
      </c>
      <c r="E133" s="153">
        <v>815</v>
      </c>
      <c r="F133" s="154"/>
    </row>
    <row r="134" spans="1:6" ht="18" customHeight="1">
      <c r="A134" s="52"/>
      <c r="B134" s="151" t="s">
        <v>175</v>
      </c>
      <c r="C134" s="152">
        <v>3910</v>
      </c>
      <c r="D134" s="149">
        <v>3788</v>
      </c>
      <c r="E134" s="153">
        <v>4193</v>
      </c>
      <c r="F134" s="154"/>
    </row>
    <row r="135" spans="1:6" ht="18" customHeight="1">
      <c r="A135" s="52"/>
      <c r="B135" s="151" t="s">
        <v>101</v>
      </c>
      <c r="C135" s="152">
        <v>3375</v>
      </c>
      <c r="D135" s="149">
        <v>3142</v>
      </c>
      <c r="E135" s="153">
        <v>3449</v>
      </c>
      <c r="F135" s="154"/>
    </row>
    <row r="136" spans="1:6" ht="18" customHeight="1">
      <c r="A136" s="52"/>
      <c r="B136" s="151" t="s">
        <v>102</v>
      </c>
      <c r="C136" s="152">
        <v>371</v>
      </c>
      <c r="D136" s="149">
        <v>448</v>
      </c>
      <c r="E136" s="153">
        <v>547</v>
      </c>
      <c r="F136" s="154"/>
    </row>
    <row r="137" spans="1:6" ht="18" customHeight="1">
      <c r="A137" s="52"/>
      <c r="B137" s="151" t="s">
        <v>105</v>
      </c>
      <c r="C137" s="152">
        <v>164</v>
      </c>
      <c r="D137" s="149">
        <v>198</v>
      </c>
      <c r="E137" s="153">
        <v>197</v>
      </c>
      <c r="F137" s="154"/>
    </row>
    <row r="138" spans="1:6" ht="18" customHeight="1">
      <c r="A138" s="52"/>
      <c r="B138" s="151" t="s">
        <v>176</v>
      </c>
      <c r="C138" s="152">
        <v>8377</v>
      </c>
      <c r="D138" s="149">
        <v>7676</v>
      </c>
      <c r="E138" s="153">
        <v>8488</v>
      </c>
      <c r="F138" s="154"/>
    </row>
    <row r="139" spans="1:6" ht="18" customHeight="1">
      <c r="A139" s="52"/>
      <c r="B139" s="151" t="s">
        <v>101</v>
      </c>
      <c r="C139" s="152">
        <v>6298</v>
      </c>
      <c r="D139" s="149">
        <v>5362</v>
      </c>
      <c r="E139" s="153">
        <v>6058</v>
      </c>
      <c r="F139" s="154"/>
    </row>
    <row r="140" spans="1:6" ht="18" customHeight="1">
      <c r="A140" s="52"/>
      <c r="B140" s="151" t="s">
        <v>102</v>
      </c>
      <c r="C140" s="152">
        <v>1234</v>
      </c>
      <c r="D140" s="149">
        <v>1494</v>
      </c>
      <c r="E140" s="153">
        <v>1590</v>
      </c>
      <c r="F140" s="154"/>
    </row>
    <row r="141" spans="1:6" ht="18" customHeight="1">
      <c r="A141" s="52"/>
      <c r="B141" s="151" t="s">
        <v>177</v>
      </c>
      <c r="C141" s="152">
        <v>90</v>
      </c>
      <c r="D141" s="149">
        <v>73</v>
      </c>
      <c r="E141" s="153">
        <v>90</v>
      </c>
      <c r="F141" s="154"/>
    </row>
    <row r="142" spans="1:6" ht="18" customHeight="1">
      <c r="A142" s="52"/>
      <c r="B142" s="151" t="s">
        <v>178</v>
      </c>
      <c r="C142" s="152">
        <v>80</v>
      </c>
      <c r="D142" s="149">
        <v>80</v>
      </c>
      <c r="E142" s="153">
        <v>80</v>
      </c>
      <c r="F142" s="154"/>
    </row>
    <row r="143" spans="1:6" ht="18" customHeight="1">
      <c r="A143" s="52"/>
      <c r="B143" s="151" t="s">
        <v>179</v>
      </c>
      <c r="C143" s="152">
        <v>0</v>
      </c>
      <c r="D143" s="149">
        <v>17</v>
      </c>
      <c r="E143" s="153">
        <v>20</v>
      </c>
      <c r="F143" s="154"/>
    </row>
    <row r="144" spans="1:6" ht="18" customHeight="1">
      <c r="A144" s="52"/>
      <c r="B144" s="151" t="s">
        <v>105</v>
      </c>
      <c r="C144" s="152">
        <v>675</v>
      </c>
      <c r="D144" s="149">
        <v>650</v>
      </c>
      <c r="E144" s="153">
        <v>650</v>
      </c>
      <c r="F144" s="154"/>
    </row>
    <row r="145" spans="1:6" ht="18" customHeight="1">
      <c r="A145" s="52"/>
      <c r="B145" s="151" t="s">
        <v>180</v>
      </c>
      <c r="C145" s="152">
        <v>3489</v>
      </c>
      <c r="D145" s="149">
        <v>3091</v>
      </c>
      <c r="E145" s="153">
        <v>3222</v>
      </c>
      <c r="F145" s="154"/>
    </row>
    <row r="146" spans="1:6" ht="18" customHeight="1">
      <c r="A146" s="52"/>
      <c r="B146" s="151" t="s">
        <v>101</v>
      </c>
      <c r="C146" s="152">
        <v>2296</v>
      </c>
      <c r="D146" s="149">
        <v>2168</v>
      </c>
      <c r="E146" s="153">
        <v>2197</v>
      </c>
      <c r="F146" s="154"/>
    </row>
    <row r="147" spans="1:6" ht="18" customHeight="1">
      <c r="A147" s="52"/>
      <c r="B147" s="151" t="s">
        <v>102</v>
      </c>
      <c r="C147" s="152">
        <v>56</v>
      </c>
      <c r="D147" s="149">
        <v>59</v>
      </c>
      <c r="E147" s="153">
        <v>91</v>
      </c>
      <c r="F147" s="154"/>
    </row>
    <row r="148" spans="1:6" ht="18" customHeight="1">
      <c r="A148" s="52"/>
      <c r="B148" s="151" t="s">
        <v>181</v>
      </c>
      <c r="C148" s="152">
        <v>186</v>
      </c>
      <c r="D148" s="149">
        <v>142</v>
      </c>
      <c r="E148" s="153">
        <v>142</v>
      </c>
      <c r="F148" s="154"/>
    </row>
    <row r="149" spans="1:6" ht="18" customHeight="1">
      <c r="A149" s="52"/>
      <c r="B149" s="151" t="s">
        <v>182</v>
      </c>
      <c r="C149" s="152">
        <v>142</v>
      </c>
      <c r="D149" s="149">
        <v>113</v>
      </c>
      <c r="E149" s="153">
        <v>117</v>
      </c>
      <c r="F149" s="154"/>
    </row>
    <row r="150" spans="1:6" ht="18" customHeight="1">
      <c r="A150" s="52"/>
      <c r="B150" s="151" t="s">
        <v>183</v>
      </c>
      <c r="C150" s="152">
        <v>390</v>
      </c>
      <c r="D150" s="149">
        <v>209</v>
      </c>
      <c r="E150" s="153">
        <v>264</v>
      </c>
      <c r="F150" s="154"/>
    </row>
    <row r="151" spans="1:6" ht="18" customHeight="1">
      <c r="A151" s="52"/>
      <c r="B151" s="151" t="s">
        <v>184</v>
      </c>
      <c r="C151" s="152">
        <v>333</v>
      </c>
      <c r="D151" s="149">
        <v>318</v>
      </c>
      <c r="E151" s="153">
        <v>325</v>
      </c>
      <c r="F151" s="154"/>
    </row>
    <row r="152" spans="1:6" ht="18" customHeight="1">
      <c r="A152" s="52"/>
      <c r="B152" s="151" t="s">
        <v>185</v>
      </c>
      <c r="C152" s="152">
        <v>40</v>
      </c>
      <c r="D152" s="149">
        <v>30</v>
      </c>
      <c r="E152" s="153">
        <v>34</v>
      </c>
      <c r="F152" s="154"/>
    </row>
    <row r="153" spans="1:6" ht="18" customHeight="1">
      <c r="A153" s="52"/>
      <c r="B153" s="151" t="s">
        <v>105</v>
      </c>
      <c r="C153" s="152">
        <v>46</v>
      </c>
      <c r="D153" s="149">
        <v>52</v>
      </c>
      <c r="E153" s="153">
        <v>52</v>
      </c>
      <c r="F153" s="154"/>
    </row>
    <row r="154" spans="1:6" ht="18" customHeight="1">
      <c r="A154" s="52"/>
      <c r="B154" s="151" t="s">
        <v>186</v>
      </c>
      <c r="C154" s="152">
        <v>2660</v>
      </c>
      <c r="D154" s="149">
        <v>1042</v>
      </c>
      <c r="E154" s="153">
        <v>1250</v>
      </c>
      <c r="F154" s="154"/>
    </row>
    <row r="155" spans="1:6" ht="18" customHeight="1">
      <c r="A155" s="52"/>
      <c r="B155" s="151" t="s">
        <v>187</v>
      </c>
      <c r="C155" s="152">
        <v>2660</v>
      </c>
      <c r="D155" s="149">
        <v>1042</v>
      </c>
      <c r="E155" s="153">
        <v>1250</v>
      </c>
      <c r="F155" s="154"/>
    </row>
    <row r="156" spans="1:6" ht="18" customHeight="1">
      <c r="A156" s="52" t="s">
        <v>188</v>
      </c>
      <c r="B156" s="151" t="s">
        <v>189</v>
      </c>
      <c r="C156" s="152">
        <v>139977</v>
      </c>
      <c r="D156" s="149">
        <v>141424</v>
      </c>
      <c r="E156" s="153">
        <v>136132</v>
      </c>
      <c r="F156" s="150">
        <v>0.962580608666139</v>
      </c>
    </row>
    <row r="157" spans="1:6" ht="18" customHeight="1">
      <c r="A157" s="52"/>
      <c r="B157" s="151" t="s">
        <v>190</v>
      </c>
      <c r="C157" s="152">
        <v>823</v>
      </c>
      <c r="D157" s="149">
        <v>705</v>
      </c>
      <c r="E157" s="153">
        <v>730</v>
      </c>
      <c r="F157" s="154"/>
    </row>
    <row r="158" spans="1:6" ht="18" customHeight="1">
      <c r="A158" s="52"/>
      <c r="B158" s="151" t="s">
        <v>101</v>
      </c>
      <c r="C158" s="152">
        <v>576</v>
      </c>
      <c r="D158" s="149">
        <v>470</v>
      </c>
      <c r="E158" s="153">
        <v>487</v>
      </c>
      <c r="F158" s="154"/>
    </row>
    <row r="159" spans="1:6" ht="18" customHeight="1">
      <c r="A159" s="52"/>
      <c r="B159" s="151" t="s">
        <v>191</v>
      </c>
      <c r="C159" s="152">
        <v>247</v>
      </c>
      <c r="D159" s="149">
        <v>235</v>
      </c>
      <c r="E159" s="153">
        <v>243</v>
      </c>
      <c r="F159" s="154"/>
    </row>
    <row r="160" spans="1:6" ht="18" customHeight="1">
      <c r="A160" s="52"/>
      <c r="B160" s="151" t="s">
        <v>192</v>
      </c>
      <c r="C160" s="152">
        <v>122898</v>
      </c>
      <c r="D160" s="149">
        <v>137105</v>
      </c>
      <c r="E160" s="153">
        <v>128901</v>
      </c>
      <c r="F160" s="154"/>
    </row>
    <row r="161" spans="1:6" ht="18" customHeight="1">
      <c r="A161" s="52"/>
      <c r="B161" s="151" t="s">
        <v>193</v>
      </c>
      <c r="C161" s="152">
        <v>15656</v>
      </c>
      <c r="D161" s="149">
        <v>19517</v>
      </c>
      <c r="E161" s="153">
        <v>17310</v>
      </c>
      <c r="F161" s="154"/>
    </row>
    <row r="162" spans="1:6" ht="18" customHeight="1">
      <c r="A162" s="52"/>
      <c r="B162" s="151" t="s">
        <v>194</v>
      </c>
      <c r="C162" s="152">
        <v>48294</v>
      </c>
      <c r="D162" s="149">
        <v>62415</v>
      </c>
      <c r="E162" s="153">
        <v>60342</v>
      </c>
      <c r="F162" s="154"/>
    </row>
    <row r="163" spans="1:6" ht="18" customHeight="1">
      <c r="A163" s="52"/>
      <c r="B163" s="151" t="s">
        <v>195</v>
      </c>
      <c r="C163" s="152">
        <v>36665</v>
      </c>
      <c r="D163" s="149">
        <v>41822</v>
      </c>
      <c r="E163" s="153">
        <v>40843</v>
      </c>
      <c r="F163" s="154"/>
    </row>
    <row r="164" spans="1:6" ht="18" customHeight="1">
      <c r="A164" s="52"/>
      <c r="B164" s="151" t="s">
        <v>196</v>
      </c>
      <c r="C164" s="152">
        <v>22283</v>
      </c>
      <c r="D164" s="149">
        <v>13351</v>
      </c>
      <c r="E164" s="153">
        <v>10406</v>
      </c>
      <c r="F164" s="154"/>
    </row>
    <row r="165" spans="1:6" ht="18" customHeight="1">
      <c r="A165" s="52"/>
      <c r="B165" s="151" t="s">
        <v>197</v>
      </c>
      <c r="C165" s="152">
        <v>65</v>
      </c>
      <c r="D165" s="149">
        <v>51</v>
      </c>
      <c r="E165" s="153">
        <v>39</v>
      </c>
      <c r="F165" s="154"/>
    </row>
    <row r="166" spans="1:6" ht="18" customHeight="1">
      <c r="A166" s="52"/>
      <c r="B166" s="151" t="s">
        <v>198</v>
      </c>
      <c r="C166" s="152">
        <v>65</v>
      </c>
      <c r="D166" s="149">
        <v>51</v>
      </c>
      <c r="E166" s="153">
        <v>39</v>
      </c>
      <c r="F166" s="154"/>
    </row>
    <row r="167" spans="1:6" ht="18" customHeight="1">
      <c r="A167" s="52"/>
      <c r="B167" s="151" t="s">
        <v>199</v>
      </c>
      <c r="C167" s="152">
        <v>703</v>
      </c>
      <c r="D167" s="149">
        <v>819</v>
      </c>
      <c r="E167" s="153">
        <v>787</v>
      </c>
      <c r="F167" s="154"/>
    </row>
    <row r="168" spans="1:6" ht="18" customHeight="1">
      <c r="A168" s="52"/>
      <c r="B168" s="151" t="s">
        <v>200</v>
      </c>
      <c r="C168" s="152">
        <v>172</v>
      </c>
      <c r="D168" s="149">
        <v>153</v>
      </c>
      <c r="E168" s="153">
        <v>197</v>
      </c>
      <c r="F168" s="154"/>
    </row>
    <row r="169" spans="1:6" ht="18" customHeight="1">
      <c r="A169" s="52"/>
      <c r="B169" s="151" t="s">
        <v>201</v>
      </c>
      <c r="C169" s="152">
        <v>531</v>
      </c>
      <c r="D169" s="149">
        <v>666</v>
      </c>
      <c r="E169" s="153">
        <v>590</v>
      </c>
      <c r="F169" s="154"/>
    </row>
    <row r="170" spans="1:6" ht="18" customHeight="1">
      <c r="A170" s="52"/>
      <c r="B170" s="151" t="s">
        <v>202</v>
      </c>
      <c r="C170" s="152">
        <v>1716</v>
      </c>
      <c r="D170" s="149">
        <v>1824</v>
      </c>
      <c r="E170" s="153">
        <v>2010</v>
      </c>
      <c r="F170" s="154"/>
    </row>
    <row r="171" spans="1:6" ht="18" customHeight="1">
      <c r="A171" s="52"/>
      <c r="B171" s="151" t="s">
        <v>203</v>
      </c>
      <c r="C171" s="152">
        <v>1716</v>
      </c>
      <c r="D171" s="149">
        <v>1824</v>
      </c>
      <c r="E171" s="153">
        <v>2010</v>
      </c>
      <c r="F171" s="154"/>
    </row>
    <row r="172" spans="1:6" ht="18" customHeight="1">
      <c r="A172" s="52"/>
      <c r="B172" s="151" t="s">
        <v>204</v>
      </c>
      <c r="C172" s="152">
        <v>230</v>
      </c>
      <c r="D172" s="149">
        <v>211</v>
      </c>
      <c r="E172" s="153">
        <v>211</v>
      </c>
      <c r="F172" s="154"/>
    </row>
    <row r="173" spans="1:6" ht="18" customHeight="1">
      <c r="A173" s="52"/>
      <c r="B173" s="151" t="s">
        <v>205</v>
      </c>
      <c r="C173" s="152">
        <v>230</v>
      </c>
      <c r="D173" s="149">
        <v>211</v>
      </c>
      <c r="E173" s="153">
        <v>211</v>
      </c>
      <c r="F173" s="154"/>
    </row>
    <row r="174" spans="1:6" ht="18" customHeight="1">
      <c r="A174" s="52"/>
      <c r="B174" s="151" t="s">
        <v>206</v>
      </c>
      <c r="C174" s="152">
        <v>3212</v>
      </c>
      <c r="D174" s="149">
        <v>497</v>
      </c>
      <c r="E174" s="153">
        <v>3228</v>
      </c>
      <c r="F174" s="154"/>
    </row>
    <row r="175" spans="1:6" ht="18" customHeight="1">
      <c r="A175" s="52"/>
      <c r="B175" s="151" t="s">
        <v>207</v>
      </c>
      <c r="C175" s="152">
        <v>3212</v>
      </c>
      <c r="D175" s="149">
        <v>497</v>
      </c>
      <c r="E175" s="153">
        <v>3228</v>
      </c>
      <c r="F175" s="154"/>
    </row>
    <row r="176" spans="1:6" ht="18" customHeight="1">
      <c r="A176" s="52"/>
      <c r="B176" s="151" t="s">
        <v>208</v>
      </c>
      <c r="C176" s="152">
        <v>10330</v>
      </c>
      <c r="D176" s="149">
        <v>212</v>
      </c>
      <c r="E176" s="153">
        <v>226</v>
      </c>
      <c r="F176" s="154"/>
    </row>
    <row r="177" spans="1:6" ht="18" customHeight="1">
      <c r="A177" s="52"/>
      <c r="B177" s="151" t="s">
        <v>209</v>
      </c>
      <c r="C177" s="152">
        <v>10330</v>
      </c>
      <c r="D177" s="149">
        <v>212</v>
      </c>
      <c r="E177" s="153">
        <v>226</v>
      </c>
      <c r="F177" s="154"/>
    </row>
    <row r="178" spans="1:6" ht="18" customHeight="1">
      <c r="A178" s="52" t="s">
        <v>210</v>
      </c>
      <c r="B178" s="151" t="s">
        <v>211</v>
      </c>
      <c r="C178" s="152">
        <v>48263</v>
      </c>
      <c r="D178" s="149">
        <v>42005</v>
      </c>
      <c r="E178" s="153">
        <v>40524</v>
      </c>
      <c r="F178" s="150">
        <v>0.964742292584216</v>
      </c>
    </row>
    <row r="179" spans="1:6" ht="18" customHeight="1">
      <c r="A179" s="52"/>
      <c r="B179" s="151" t="s">
        <v>212</v>
      </c>
      <c r="C179" s="152">
        <v>931</v>
      </c>
      <c r="D179" s="149">
        <v>749</v>
      </c>
      <c r="E179" s="153">
        <v>756</v>
      </c>
      <c r="F179" s="154"/>
    </row>
    <row r="180" spans="1:6" ht="18" customHeight="1">
      <c r="A180" s="52"/>
      <c r="B180" s="151" t="s">
        <v>101</v>
      </c>
      <c r="C180" s="152">
        <v>538</v>
      </c>
      <c r="D180" s="149">
        <v>455</v>
      </c>
      <c r="E180" s="153">
        <v>461</v>
      </c>
      <c r="F180" s="154"/>
    </row>
    <row r="181" spans="1:6" ht="18" customHeight="1">
      <c r="A181" s="52"/>
      <c r="B181" s="151" t="s">
        <v>102</v>
      </c>
      <c r="C181" s="152">
        <v>225</v>
      </c>
      <c r="D181" s="149">
        <v>115</v>
      </c>
      <c r="E181" s="153">
        <v>116</v>
      </c>
      <c r="F181" s="154"/>
    </row>
    <row r="182" spans="1:6" ht="18" customHeight="1">
      <c r="A182" s="52"/>
      <c r="B182" s="151" t="s">
        <v>213</v>
      </c>
      <c r="C182" s="152">
        <v>168</v>
      </c>
      <c r="D182" s="149">
        <v>179</v>
      </c>
      <c r="E182" s="153">
        <v>179</v>
      </c>
      <c r="F182" s="154"/>
    </row>
    <row r="183" spans="1:6" ht="18" customHeight="1">
      <c r="A183" s="52"/>
      <c r="B183" s="151" t="s">
        <v>214</v>
      </c>
      <c r="C183" s="152">
        <v>15732</v>
      </c>
      <c r="D183" s="149">
        <v>32192</v>
      </c>
      <c r="E183" s="153">
        <v>30971</v>
      </c>
      <c r="F183" s="154"/>
    </row>
    <row r="184" spans="1:6" ht="18" customHeight="1">
      <c r="A184" s="52"/>
      <c r="B184" s="151" t="s">
        <v>215</v>
      </c>
      <c r="C184" s="152">
        <v>0</v>
      </c>
      <c r="D184" s="149">
        <v>5000</v>
      </c>
      <c r="E184" s="153">
        <v>5000</v>
      </c>
      <c r="F184" s="154"/>
    </row>
    <row r="185" spans="1:6" ht="18" customHeight="1">
      <c r="A185" s="52"/>
      <c r="B185" s="151" t="s">
        <v>216</v>
      </c>
      <c r="C185" s="152">
        <v>15732</v>
      </c>
      <c r="D185" s="149">
        <v>27192</v>
      </c>
      <c r="E185" s="153">
        <v>25971</v>
      </c>
      <c r="F185" s="154"/>
    </row>
    <row r="186" spans="1:6" ht="18" customHeight="1">
      <c r="A186" s="52"/>
      <c r="B186" s="151" t="s">
        <v>217</v>
      </c>
      <c r="C186" s="152">
        <v>314</v>
      </c>
      <c r="D186" s="149">
        <v>222</v>
      </c>
      <c r="E186" s="153">
        <v>232</v>
      </c>
      <c r="F186" s="154"/>
    </row>
    <row r="187" spans="1:6" ht="18" customHeight="1">
      <c r="A187" s="52"/>
      <c r="B187" s="151" t="s">
        <v>218</v>
      </c>
      <c r="C187" s="152">
        <v>286</v>
      </c>
      <c r="D187" s="149">
        <v>185</v>
      </c>
      <c r="E187" s="153">
        <v>180</v>
      </c>
      <c r="F187" s="154"/>
    </row>
    <row r="188" spans="1:6" ht="18" customHeight="1">
      <c r="A188" s="52"/>
      <c r="B188" s="151" t="s">
        <v>219</v>
      </c>
      <c r="C188" s="152">
        <v>28</v>
      </c>
      <c r="D188" s="149">
        <v>37</v>
      </c>
      <c r="E188" s="153">
        <v>52</v>
      </c>
      <c r="F188" s="154"/>
    </row>
    <row r="189" spans="1:6" ht="18" customHeight="1">
      <c r="A189" s="52"/>
      <c r="B189" s="151" t="s">
        <v>220</v>
      </c>
      <c r="C189" s="152">
        <v>100</v>
      </c>
      <c r="D189" s="149">
        <v>50</v>
      </c>
      <c r="E189" s="153">
        <v>38</v>
      </c>
      <c r="F189" s="154"/>
    </row>
    <row r="190" spans="1:6" ht="18" customHeight="1">
      <c r="A190" s="52"/>
      <c r="B190" s="151" t="s">
        <v>221</v>
      </c>
      <c r="C190" s="152">
        <v>100</v>
      </c>
      <c r="D190" s="149">
        <v>50</v>
      </c>
      <c r="E190" s="153">
        <v>38</v>
      </c>
      <c r="F190" s="154"/>
    </row>
    <row r="191" spans="1:6" ht="18" customHeight="1">
      <c r="A191" s="52"/>
      <c r="B191" s="151" t="s">
        <v>222</v>
      </c>
      <c r="C191" s="152">
        <v>186</v>
      </c>
      <c r="D191" s="149">
        <v>2221</v>
      </c>
      <c r="E191" s="153">
        <v>1952</v>
      </c>
      <c r="F191" s="154"/>
    </row>
    <row r="192" spans="1:6" ht="18" customHeight="1">
      <c r="A192" s="52"/>
      <c r="B192" s="151" t="s">
        <v>223</v>
      </c>
      <c r="C192" s="152">
        <v>150</v>
      </c>
      <c r="D192" s="149">
        <v>2181</v>
      </c>
      <c r="E192" s="153">
        <v>1916</v>
      </c>
      <c r="F192" s="154"/>
    </row>
    <row r="193" spans="1:6" ht="18" customHeight="1">
      <c r="A193" s="52"/>
      <c r="B193" s="151" t="s">
        <v>224</v>
      </c>
      <c r="C193" s="152">
        <v>36</v>
      </c>
      <c r="D193" s="149">
        <v>40</v>
      </c>
      <c r="E193" s="153">
        <v>36</v>
      </c>
      <c r="F193" s="154"/>
    </row>
    <row r="194" spans="1:6" ht="18" customHeight="1">
      <c r="A194" s="52"/>
      <c r="B194" s="151" t="s">
        <v>225</v>
      </c>
      <c r="C194" s="152">
        <v>31000</v>
      </c>
      <c r="D194" s="149">
        <v>6571</v>
      </c>
      <c r="E194" s="153">
        <v>6575</v>
      </c>
      <c r="F194" s="154"/>
    </row>
    <row r="195" spans="1:6" ht="18" customHeight="1">
      <c r="A195" s="52"/>
      <c r="B195" s="151" t="s">
        <v>226</v>
      </c>
      <c r="C195" s="152"/>
      <c r="D195" s="149">
        <v>64</v>
      </c>
      <c r="E195" s="153">
        <v>0</v>
      </c>
      <c r="F195" s="154"/>
    </row>
    <row r="196" spans="1:6" ht="18" customHeight="1">
      <c r="A196" s="52"/>
      <c r="B196" s="151" t="s">
        <v>227</v>
      </c>
      <c r="C196" s="152">
        <v>31000</v>
      </c>
      <c r="D196" s="149">
        <v>6507</v>
      </c>
      <c r="E196" s="153">
        <v>6575</v>
      </c>
      <c r="F196" s="154"/>
    </row>
    <row r="197" spans="1:6" ht="18" customHeight="1">
      <c r="A197" s="52" t="s">
        <v>228</v>
      </c>
      <c r="B197" s="151" t="s">
        <v>229</v>
      </c>
      <c r="C197" s="152">
        <v>13711</v>
      </c>
      <c r="D197" s="149">
        <v>14119</v>
      </c>
      <c r="E197" s="153">
        <v>14307</v>
      </c>
      <c r="F197" s="150">
        <v>1.0133153906084</v>
      </c>
    </row>
    <row r="198" spans="1:6" ht="18" customHeight="1">
      <c r="A198" s="52"/>
      <c r="B198" s="151" t="s">
        <v>230</v>
      </c>
      <c r="C198" s="152">
        <v>6419</v>
      </c>
      <c r="D198" s="149">
        <v>6598</v>
      </c>
      <c r="E198" s="153">
        <v>6621</v>
      </c>
      <c r="F198" s="154"/>
    </row>
    <row r="199" spans="1:6" ht="18" customHeight="1">
      <c r="A199" s="52"/>
      <c r="B199" s="151" t="s">
        <v>101</v>
      </c>
      <c r="C199" s="152">
        <v>569</v>
      </c>
      <c r="D199" s="149">
        <v>502</v>
      </c>
      <c r="E199" s="153">
        <v>531</v>
      </c>
      <c r="F199" s="154"/>
    </row>
    <row r="200" spans="1:6" ht="18" customHeight="1">
      <c r="A200" s="52"/>
      <c r="B200" s="151" t="s">
        <v>102</v>
      </c>
      <c r="C200" s="152">
        <v>309</v>
      </c>
      <c r="D200" s="149">
        <v>255</v>
      </c>
      <c r="E200" s="153">
        <v>317</v>
      </c>
      <c r="F200" s="154"/>
    </row>
    <row r="201" spans="1:6" ht="18" customHeight="1">
      <c r="A201" s="52"/>
      <c r="B201" s="151" t="s">
        <v>231</v>
      </c>
      <c r="C201" s="152">
        <v>698</v>
      </c>
      <c r="D201" s="149">
        <v>767</v>
      </c>
      <c r="E201" s="153">
        <v>763</v>
      </c>
      <c r="F201" s="154"/>
    </row>
    <row r="202" spans="1:6" ht="18" customHeight="1">
      <c r="A202" s="52"/>
      <c r="B202" s="151" t="s">
        <v>232</v>
      </c>
      <c r="C202" s="152">
        <v>450</v>
      </c>
      <c r="D202" s="149">
        <v>332</v>
      </c>
      <c r="E202" s="153">
        <v>388</v>
      </c>
      <c r="F202" s="154"/>
    </row>
    <row r="203" spans="1:6" ht="18" customHeight="1">
      <c r="A203" s="52"/>
      <c r="B203" s="151" t="s">
        <v>233</v>
      </c>
      <c r="C203" s="152">
        <v>1431</v>
      </c>
      <c r="D203" s="149">
        <v>1465</v>
      </c>
      <c r="E203" s="153">
        <v>1126</v>
      </c>
      <c r="F203" s="154"/>
    </row>
    <row r="204" spans="1:6" ht="18" customHeight="1">
      <c r="A204" s="52"/>
      <c r="B204" s="151" t="s">
        <v>234</v>
      </c>
      <c r="C204" s="152">
        <v>150</v>
      </c>
      <c r="D204" s="149">
        <v>150</v>
      </c>
      <c r="E204" s="153">
        <v>150</v>
      </c>
      <c r="F204" s="154"/>
    </row>
    <row r="205" spans="1:6" ht="18" customHeight="1">
      <c r="A205" s="52"/>
      <c r="B205" s="151" t="s">
        <v>235</v>
      </c>
      <c r="C205" s="152">
        <v>48</v>
      </c>
      <c r="D205" s="149">
        <v>55</v>
      </c>
      <c r="E205" s="153">
        <v>55</v>
      </c>
      <c r="F205" s="154"/>
    </row>
    <row r="206" spans="1:6" ht="18" customHeight="1">
      <c r="A206" s="52"/>
      <c r="B206" s="151" t="s">
        <v>236</v>
      </c>
      <c r="C206" s="152">
        <v>622</v>
      </c>
      <c r="D206" s="149">
        <v>603</v>
      </c>
      <c r="E206" s="153">
        <v>605</v>
      </c>
      <c r="F206" s="154"/>
    </row>
    <row r="207" spans="1:6" ht="18" customHeight="1">
      <c r="A207" s="52"/>
      <c r="B207" s="151" t="s">
        <v>237</v>
      </c>
      <c r="C207" s="152">
        <v>230</v>
      </c>
      <c r="D207" s="149">
        <v>198</v>
      </c>
      <c r="E207" s="153">
        <v>206</v>
      </c>
      <c r="F207" s="154"/>
    </row>
    <row r="208" spans="1:6" ht="18" customHeight="1">
      <c r="A208" s="52"/>
      <c r="B208" s="151" t="s">
        <v>238</v>
      </c>
      <c r="C208" s="152">
        <v>100</v>
      </c>
      <c r="D208" s="149">
        <v>90</v>
      </c>
      <c r="E208" s="153">
        <v>93</v>
      </c>
      <c r="F208" s="154"/>
    </row>
    <row r="209" spans="1:6" ht="18" customHeight="1">
      <c r="A209" s="52"/>
      <c r="B209" s="151" t="s">
        <v>239</v>
      </c>
      <c r="C209" s="152">
        <v>1812</v>
      </c>
      <c r="D209" s="149">
        <v>2181</v>
      </c>
      <c r="E209" s="153">
        <v>2387</v>
      </c>
      <c r="F209" s="154"/>
    </row>
    <row r="210" spans="1:6" ht="18" customHeight="1">
      <c r="A210" s="52"/>
      <c r="B210" s="151" t="s">
        <v>240</v>
      </c>
      <c r="C210" s="152">
        <v>1037</v>
      </c>
      <c r="D210" s="149">
        <v>984</v>
      </c>
      <c r="E210" s="153">
        <v>974</v>
      </c>
      <c r="F210" s="154"/>
    </row>
    <row r="211" spans="1:6" ht="18" customHeight="1">
      <c r="A211" s="52"/>
      <c r="B211" s="151" t="s">
        <v>241</v>
      </c>
      <c r="C211" s="152">
        <v>735</v>
      </c>
      <c r="D211" s="149">
        <v>741</v>
      </c>
      <c r="E211" s="153">
        <v>745</v>
      </c>
      <c r="F211" s="154"/>
    </row>
    <row r="212" spans="1:6" ht="18" customHeight="1">
      <c r="A212" s="52"/>
      <c r="B212" s="151" t="s">
        <v>242</v>
      </c>
      <c r="C212" s="152">
        <v>2</v>
      </c>
      <c r="D212" s="149"/>
      <c r="E212" s="153">
        <v>0</v>
      </c>
      <c r="F212" s="154"/>
    </row>
    <row r="213" spans="1:6" ht="18" customHeight="1">
      <c r="A213" s="52"/>
      <c r="B213" s="151" t="s">
        <v>243</v>
      </c>
      <c r="C213" s="152">
        <v>300</v>
      </c>
      <c r="D213" s="149">
        <v>243</v>
      </c>
      <c r="E213" s="153">
        <v>229</v>
      </c>
      <c r="F213" s="154"/>
    </row>
    <row r="214" spans="1:6" ht="18" customHeight="1">
      <c r="A214" s="52"/>
      <c r="B214" s="151" t="s">
        <v>244</v>
      </c>
      <c r="C214" s="152">
        <v>385</v>
      </c>
      <c r="D214" s="149">
        <v>412</v>
      </c>
      <c r="E214" s="153">
        <v>431</v>
      </c>
      <c r="F214" s="154"/>
    </row>
    <row r="215" spans="1:6" ht="18" customHeight="1">
      <c r="A215" s="52"/>
      <c r="B215" s="151" t="s">
        <v>245</v>
      </c>
      <c r="C215" s="152">
        <v>365</v>
      </c>
      <c r="D215" s="149">
        <v>387</v>
      </c>
      <c r="E215" s="153">
        <v>388</v>
      </c>
      <c r="F215" s="154"/>
    </row>
    <row r="216" spans="1:6" ht="18" customHeight="1">
      <c r="A216" s="52"/>
      <c r="B216" s="151" t="s">
        <v>246</v>
      </c>
      <c r="C216" s="152">
        <v>20</v>
      </c>
      <c r="D216" s="149">
        <v>25</v>
      </c>
      <c r="E216" s="153">
        <v>43</v>
      </c>
      <c r="F216" s="154"/>
    </row>
    <row r="217" spans="1:6" ht="18" customHeight="1">
      <c r="A217" s="52"/>
      <c r="B217" s="151" t="s">
        <v>247</v>
      </c>
      <c r="C217" s="152">
        <v>1363</v>
      </c>
      <c r="D217" s="149">
        <v>1290</v>
      </c>
      <c r="E217" s="153">
        <v>1297</v>
      </c>
      <c r="F217" s="154"/>
    </row>
    <row r="218" spans="1:6" ht="18" customHeight="1">
      <c r="A218" s="52"/>
      <c r="B218" s="151" t="s">
        <v>248</v>
      </c>
      <c r="C218" s="152">
        <v>1363</v>
      </c>
      <c r="D218" s="149">
        <v>1290</v>
      </c>
      <c r="E218" s="153">
        <v>1297</v>
      </c>
      <c r="F218" s="154"/>
    </row>
    <row r="219" spans="1:6" ht="18" customHeight="1">
      <c r="A219" s="52"/>
      <c r="B219" s="151" t="s">
        <v>249</v>
      </c>
      <c r="C219" s="152">
        <v>1755</v>
      </c>
      <c r="D219" s="149">
        <v>1749</v>
      </c>
      <c r="E219" s="153">
        <v>1746</v>
      </c>
      <c r="F219" s="154"/>
    </row>
    <row r="220" spans="1:6" ht="18" customHeight="1">
      <c r="A220" s="52"/>
      <c r="B220" s="151" t="s">
        <v>250</v>
      </c>
      <c r="C220" s="152">
        <v>1755</v>
      </c>
      <c r="D220" s="149">
        <v>1749</v>
      </c>
      <c r="E220" s="153">
        <v>1746</v>
      </c>
      <c r="F220" s="154"/>
    </row>
    <row r="221" spans="1:6" ht="18" customHeight="1">
      <c r="A221" s="52"/>
      <c r="B221" s="151" t="s">
        <v>251</v>
      </c>
      <c r="C221" s="152">
        <v>2752</v>
      </c>
      <c r="D221" s="149">
        <v>3086</v>
      </c>
      <c r="E221" s="153">
        <v>3238</v>
      </c>
      <c r="F221" s="154"/>
    </row>
    <row r="222" spans="1:6" ht="18" customHeight="1">
      <c r="A222" s="52"/>
      <c r="B222" s="151" t="s">
        <v>252</v>
      </c>
      <c r="C222" s="152">
        <v>218</v>
      </c>
      <c r="D222" s="149">
        <v>362</v>
      </c>
      <c r="E222" s="153">
        <v>362</v>
      </c>
      <c r="F222" s="154"/>
    </row>
    <row r="223" spans="1:6" ht="18" customHeight="1">
      <c r="A223" s="52"/>
      <c r="B223" s="151" t="s">
        <v>253</v>
      </c>
      <c r="C223" s="152">
        <v>2534</v>
      </c>
      <c r="D223" s="149">
        <v>2724</v>
      </c>
      <c r="E223" s="153">
        <v>2876</v>
      </c>
      <c r="F223" s="154"/>
    </row>
    <row r="224" spans="1:6" ht="18" customHeight="1">
      <c r="A224" s="52" t="s">
        <v>254</v>
      </c>
      <c r="B224" s="151" t="s">
        <v>255</v>
      </c>
      <c r="C224" s="152">
        <v>132984</v>
      </c>
      <c r="D224" s="149">
        <v>140978</v>
      </c>
      <c r="E224" s="153">
        <v>141943</v>
      </c>
      <c r="F224" s="150">
        <v>1.00684503965158</v>
      </c>
    </row>
    <row r="225" spans="1:6" ht="18" customHeight="1">
      <c r="A225" s="52"/>
      <c r="B225" s="151" t="s">
        <v>256</v>
      </c>
      <c r="C225" s="152">
        <v>23535</v>
      </c>
      <c r="D225" s="149">
        <v>23225</v>
      </c>
      <c r="E225" s="153">
        <v>24630</v>
      </c>
      <c r="F225" s="154"/>
    </row>
    <row r="226" spans="1:6" ht="18" customHeight="1">
      <c r="A226" s="52"/>
      <c r="B226" s="151" t="s">
        <v>101</v>
      </c>
      <c r="C226" s="152">
        <v>2964</v>
      </c>
      <c r="D226" s="149">
        <v>2944</v>
      </c>
      <c r="E226" s="153">
        <v>3013</v>
      </c>
      <c r="F226" s="154"/>
    </row>
    <row r="227" spans="1:6" ht="18" customHeight="1">
      <c r="A227" s="52"/>
      <c r="B227" s="151" t="s">
        <v>102</v>
      </c>
      <c r="C227" s="152">
        <v>845</v>
      </c>
      <c r="D227" s="149">
        <v>652</v>
      </c>
      <c r="E227" s="153">
        <v>687</v>
      </c>
      <c r="F227" s="154"/>
    </row>
    <row r="228" spans="1:6" ht="18" customHeight="1">
      <c r="A228" s="52"/>
      <c r="B228" s="151" t="s">
        <v>257</v>
      </c>
      <c r="C228" s="152">
        <v>272</v>
      </c>
      <c r="D228" s="149">
        <v>95</v>
      </c>
      <c r="E228" s="153">
        <v>60</v>
      </c>
      <c r="F228" s="154"/>
    </row>
    <row r="229" spans="1:6" ht="18" customHeight="1">
      <c r="A229" s="52"/>
      <c r="B229" s="151" t="s">
        <v>258</v>
      </c>
      <c r="C229" s="152">
        <v>319</v>
      </c>
      <c r="D229" s="149">
        <v>218</v>
      </c>
      <c r="E229" s="153">
        <v>231</v>
      </c>
      <c r="F229" s="154"/>
    </row>
    <row r="230" spans="1:6" ht="18" customHeight="1">
      <c r="A230" s="52"/>
      <c r="B230" s="151" t="s">
        <v>122</v>
      </c>
      <c r="C230" s="152">
        <v>0</v>
      </c>
      <c r="D230" s="149">
        <v>47</v>
      </c>
      <c r="E230" s="153">
        <v>46</v>
      </c>
      <c r="F230" s="154"/>
    </row>
    <row r="231" spans="1:6" ht="18" customHeight="1">
      <c r="A231" s="52"/>
      <c r="B231" s="151" t="s">
        <v>259</v>
      </c>
      <c r="C231" s="152">
        <v>15</v>
      </c>
      <c r="D231" s="149">
        <v>15</v>
      </c>
      <c r="E231" s="153">
        <v>10</v>
      </c>
      <c r="F231" s="154"/>
    </row>
    <row r="232" spans="1:6" ht="18" customHeight="1">
      <c r="A232" s="52"/>
      <c r="B232" s="151" t="s">
        <v>260</v>
      </c>
      <c r="C232" s="152">
        <v>21</v>
      </c>
      <c r="D232" s="149">
        <v>12</v>
      </c>
      <c r="E232" s="153">
        <v>24</v>
      </c>
      <c r="F232" s="154"/>
    </row>
    <row r="233" spans="1:6" ht="18" customHeight="1">
      <c r="A233" s="52"/>
      <c r="B233" s="151" t="s">
        <v>261</v>
      </c>
      <c r="C233" s="152">
        <v>720</v>
      </c>
      <c r="D233" s="149">
        <v>384</v>
      </c>
      <c r="E233" s="153">
        <v>700</v>
      </c>
      <c r="F233" s="154"/>
    </row>
    <row r="234" spans="1:6" ht="18" customHeight="1">
      <c r="A234" s="52"/>
      <c r="B234" s="151" t="s">
        <v>262</v>
      </c>
      <c r="C234" s="152">
        <v>17426</v>
      </c>
      <c r="D234" s="149">
        <v>16579</v>
      </c>
      <c r="E234" s="153">
        <v>17535</v>
      </c>
      <c r="F234" s="154"/>
    </row>
    <row r="235" spans="1:6" ht="18" customHeight="1">
      <c r="A235" s="52"/>
      <c r="B235" s="151" t="s">
        <v>105</v>
      </c>
      <c r="C235" s="152">
        <v>334</v>
      </c>
      <c r="D235" s="149">
        <v>355</v>
      </c>
      <c r="E235" s="153">
        <v>369</v>
      </c>
      <c r="F235" s="154"/>
    </row>
    <row r="236" spans="1:6" ht="18" customHeight="1">
      <c r="A236" s="52"/>
      <c r="B236" s="151" t="s">
        <v>263</v>
      </c>
      <c r="C236" s="152">
        <v>619</v>
      </c>
      <c r="D236" s="149">
        <v>1924</v>
      </c>
      <c r="E236" s="153">
        <v>1955</v>
      </c>
      <c r="F236" s="154"/>
    </row>
    <row r="237" spans="1:6" ht="18" customHeight="1">
      <c r="A237" s="52"/>
      <c r="B237" s="151" t="s">
        <v>264</v>
      </c>
      <c r="C237" s="152">
        <v>11310</v>
      </c>
      <c r="D237" s="149">
        <v>11227</v>
      </c>
      <c r="E237" s="153">
        <v>11868</v>
      </c>
      <c r="F237" s="154"/>
    </row>
    <row r="238" spans="1:6" ht="18" customHeight="1">
      <c r="A238" s="52"/>
      <c r="B238" s="151" t="s">
        <v>101</v>
      </c>
      <c r="C238" s="152">
        <v>630</v>
      </c>
      <c r="D238" s="149">
        <v>620</v>
      </c>
      <c r="E238" s="153">
        <v>621</v>
      </c>
      <c r="F238" s="154"/>
    </row>
    <row r="239" spans="1:6" ht="18" customHeight="1">
      <c r="A239" s="52"/>
      <c r="B239" s="151" t="s">
        <v>265</v>
      </c>
      <c r="C239" s="152">
        <v>730</v>
      </c>
      <c r="D239" s="149">
        <v>653</v>
      </c>
      <c r="E239" s="153">
        <v>678</v>
      </c>
      <c r="F239" s="154"/>
    </row>
    <row r="240" spans="1:6" ht="18" customHeight="1">
      <c r="A240" s="52"/>
      <c r="B240" s="151" t="s">
        <v>266</v>
      </c>
      <c r="C240" s="152">
        <v>30</v>
      </c>
      <c r="D240" s="149">
        <v>20</v>
      </c>
      <c r="E240" s="153">
        <v>30</v>
      </c>
      <c r="F240" s="154"/>
    </row>
    <row r="241" spans="1:6" ht="18" customHeight="1">
      <c r="A241" s="52"/>
      <c r="B241" s="151" t="s">
        <v>267</v>
      </c>
      <c r="C241" s="152">
        <v>8693</v>
      </c>
      <c r="D241" s="149">
        <v>8714</v>
      </c>
      <c r="E241" s="153">
        <v>9196</v>
      </c>
      <c r="F241" s="154"/>
    </row>
    <row r="242" spans="1:6" ht="18" customHeight="1">
      <c r="A242" s="52"/>
      <c r="B242" s="151" t="s">
        <v>268</v>
      </c>
      <c r="C242" s="152">
        <v>1227</v>
      </c>
      <c r="D242" s="149">
        <v>1220</v>
      </c>
      <c r="E242" s="153">
        <v>1343</v>
      </c>
      <c r="F242" s="154"/>
    </row>
    <row r="243" spans="1:6" ht="18" customHeight="1">
      <c r="A243" s="52"/>
      <c r="B243" s="151" t="s">
        <v>269</v>
      </c>
      <c r="C243" s="152">
        <v>42468</v>
      </c>
      <c r="D243" s="149">
        <v>47325</v>
      </c>
      <c r="E243" s="153">
        <v>47919</v>
      </c>
      <c r="F243" s="154"/>
    </row>
    <row r="244" spans="1:6" ht="18" customHeight="1">
      <c r="A244" s="52"/>
      <c r="B244" s="151" t="s">
        <v>270</v>
      </c>
      <c r="C244" s="152">
        <v>1664</v>
      </c>
      <c r="D244" s="149">
        <v>1652</v>
      </c>
      <c r="E244" s="153">
        <v>1674</v>
      </c>
      <c r="F244" s="154"/>
    </row>
    <row r="245" spans="1:6" ht="18" customHeight="1">
      <c r="A245" s="52"/>
      <c r="B245" s="151" t="s">
        <v>271</v>
      </c>
      <c r="C245" s="152">
        <v>2575</v>
      </c>
      <c r="D245" s="149">
        <v>2722</v>
      </c>
      <c r="E245" s="153">
        <v>2730</v>
      </c>
      <c r="F245" s="154"/>
    </row>
    <row r="246" spans="1:6" ht="18" customHeight="1">
      <c r="A246" s="52"/>
      <c r="B246" s="151" t="s">
        <v>272</v>
      </c>
      <c r="C246" s="152">
        <v>7806</v>
      </c>
      <c r="D246" s="149">
        <v>11096</v>
      </c>
      <c r="E246" s="153">
        <v>11321</v>
      </c>
      <c r="F246" s="154"/>
    </row>
    <row r="247" spans="1:6" ht="18" customHeight="1">
      <c r="A247" s="52"/>
      <c r="B247" s="151" t="s">
        <v>273</v>
      </c>
      <c r="C247" s="152">
        <v>3904</v>
      </c>
      <c r="D247" s="149">
        <v>5024</v>
      </c>
      <c r="E247" s="153">
        <v>5385</v>
      </c>
      <c r="F247" s="154"/>
    </row>
    <row r="248" spans="1:6" ht="18" customHeight="1">
      <c r="A248" s="52"/>
      <c r="B248" s="151" t="s">
        <v>274</v>
      </c>
      <c r="C248" s="152">
        <v>26500</v>
      </c>
      <c r="D248" s="149">
        <v>26500</v>
      </c>
      <c r="E248" s="153">
        <v>26500</v>
      </c>
      <c r="F248" s="154"/>
    </row>
    <row r="249" spans="1:6" ht="18" customHeight="1">
      <c r="A249" s="52"/>
      <c r="B249" s="151" t="s">
        <v>275</v>
      </c>
      <c r="C249" s="152">
        <v>19</v>
      </c>
      <c r="D249" s="149">
        <v>331</v>
      </c>
      <c r="E249" s="153">
        <v>309</v>
      </c>
      <c r="F249" s="154"/>
    </row>
    <row r="250" spans="1:6" ht="18" customHeight="1">
      <c r="A250" s="52"/>
      <c r="B250" s="151" t="s">
        <v>276</v>
      </c>
      <c r="C250" s="152">
        <v>10700</v>
      </c>
      <c r="D250" s="149">
        <v>10193</v>
      </c>
      <c r="E250" s="153">
        <v>10745</v>
      </c>
      <c r="F250" s="154"/>
    </row>
    <row r="251" spans="1:6" ht="18" customHeight="1">
      <c r="A251" s="52"/>
      <c r="B251" s="151" t="s">
        <v>279</v>
      </c>
      <c r="C251" s="152">
        <v>184</v>
      </c>
      <c r="D251" s="149">
        <v>138</v>
      </c>
      <c r="E251" s="153">
        <v>125</v>
      </c>
      <c r="F251" s="154"/>
    </row>
    <row r="252" spans="1:6" ht="18" customHeight="1">
      <c r="A252" s="52"/>
      <c r="B252" s="151" t="s">
        <v>280</v>
      </c>
      <c r="C252" s="152">
        <v>10516</v>
      </c>
      <c r="D252" s="149">
        <v>10055</v>
      </c>
      <c r="E252" s="153">
        <v>10620</v>
      </c>
      <c r="F252" s="154"/>
    </row>
    <row r="253" spans="1:6" ht="18" customHeight="1">
      <c r="A253" s="52"/>
      <c r="B253" s="151" t="s">
        <v>281</v>
      </c>
      <c r="C253" s="152">
        <v>6542</v>
      </c>
      <c r="D253" s="149">
        <v>6131</v>
      </c>
      <c r="E253" s="153">
        <v>5047</v>
      </c>
      <c r="F253" s="154"/>
    </row>
    <row r="254" spans="1:6" ht="18" customHeight="1">
      <c r="A254" s="52"/>
      <c r="B254" s="151" t="s">
        <v>282</v>
      </c>
      <c r="C254" s="152">
        <v>804</v>
      </c>
      <c r="D254" s="149">
        <v>863</v>
      </c>
      <c r="E254" s="153">
        <v>690</v>
      </c>
      <c r="F254" s="154"/>
    </row>
    <row r="255" spans="1:6" ht="18" customHeight="1">
      <c r="A255" s="52"/>
      <c r="B255" s="151" t="s">
        <v>283</v>
      </c>
      <c r="C255" s="152">
        <v>1278</v>
      </c>
      <c r="D255" s="149">
        <v>1061</v>
      </c>
      <c r="E255" s="153">
        <v>674</v>
      </c>
      <c r="F255" s="154"/>
    </row>
    <row r="256" spans="1:6" ht="18" customHeight="1">
      <c r="A256" s="52"/>
      <c r="B256" s="151" t="s">
        <v>284</v>
      </c>
      <c r="C256" s="152">
        <v>912</v>
      </c>
      <c r="D256" s="149">
        <v>904</v>
      </c>
      <c r="E256" s="153">
        <v>374</v>
      </c>
      <c r="F256" s="154"/>
    </row>
    <row r="257" spans="1:6" ht="18" customHeight="1">
      <c r="A257" s="52"/>
      <c r="B257" s="151" t="s">
        <v>285</v>
      </c>
      <c r="C257" s="152">
        <v>1394</v>
      </c>
      <c r="D257" s="149">
        <v>1371</v>
      </c>
      <c r="E257" s="153">
        <v>1981</v>
      </c>
      <c r="F257" s="154"/>
    </row>
    <row r="258" spans="1:6" ht="18" customHeight="1">
      <c r="A258" s="52"/>
      <c r="B258" s="151" t="s">
        <v>286</v>
      </c>
      <c r="C258" s="152">
        <v>1567</v>
      </c>
      <c r="D258" s="149">
        <v>1423</v>
      </c>
      <c r="E258" s="153">
        <v>433</v>
      </c>
      <c r="F258" s="154"/>
    </row>
    <row r="259" spans="1:6" ht="18" customHeight="1">
      <c r="A259" s="52"/>
      <c r="B259" s="151" t="s">
        <v>287</v>
      </c>
      <c r="C259" s="152">
        <v>10</v>
      </c>
      <c r="D259" s="149">
        <v>10</v>
      </c>
      <c r="E259" s="153">
        <v>10</v>
      </c>
      <c r="F259" s="154"/>
    </row>
    <row r="260" spans="1:6" ht="18" customHeight="1">
      <c r="A260" s="52"/>
      <c r="B260" s="151" t="s">
        <v>288</v>
      </c>
      <c r="C260" s="152">
        <v>577</v>
      </c>
      <c r="D260" s="149">
        <v>499</v>
      </c>
      <c r="E260" s="153">
        <v>885</v>
      </c>
      <c r="F260" s="154"/>
    </row>
    <row r="261" spans="1:6" ht="18" customHeight="1">
      <c r="A261" s="52"/>
      <c r="B261" s="151" t="s">
        <v>289</v>
      </c>
      <c r="C261" s="152">
        <v>1455</v>
      </c>
      <c r="D261" s="149">
        <v>1757</v>
      </c>
      <c r="E261" s="153">
        <v>1264</v>
      </c>
      <c r="F261" s="154"/>
    </row>
    <row r="262" spans="1:6" ht="18" customHeight="1">
      <c r="A262" s="52"/>
      <c r="B262" s="151" t="s">
        <v>290</v>
      </c>
      <c r="C262" s="152">
        <v>687</v>
      </c>
      <c r="D262" s="149">
        <v>1088</v>
      </c>
      <c r="E262" s="153">
        <v>588</v>
      </c>
      <c r="F262" s="154"/>
    </row>
    <row r="263" spans="1:6" ht="18" customHeight="1">
      <c r="A263" s="52"/>
      <c r="B263" s="151" t="s">
        <v>291</v>
      </c>
      <c r="C263" s="152">
        <v>310</v>
      </c>
      <c r="D263" s="149">
        <v>260</v>
      </c>
      <c r="E263" s="153">
        <v>265</v>
      </c>
      <c r="F263" s="154"/>
    </row>
    <row r="264" spans="1:6" ht="18" customHeight="1">
      <c r="A264" s="52"/>
      <c r="B264" s="151" t="s">
        <v>292</v>
      </c>
      <c r="C264" s="152">
        <v>25</v>
      </c>
      <c r="D264" s="149">
        <v>14</v>
      </c>
      <c r="E264" s="153">
        <v>7</v>
      </c>
      <c r="F264" s="154"/>
    </row>
    <row r="265" spans="1:6" ht="18" customHeight="1">
      <c r="A265" s="52"/>
      <c r="B265" s="151" t="s">
        <v>293</v>
      </c>
      <c r="C265" s="152">
        <v>64</v>
      </c>
      <c r="D265" s="149">
        <v>49</v>
      </c>
      <c r="E265" s="153">
        <v>70</v>
      </c>
      <c r="F265" s="154"/>
    </row>
    <row r="266" spans="1:6" ht="18" customHeight="1">
      <c r="A266" s="52"/>
      <c r="B266" s="151" t="s">
        <v>294</v>
      </c>
      <c r="C266" s="152">
        <v>340</v>
      </c>
      <c r="D266" s="149">
        <v>318</v>
      </c>
      <c r="E266" s="153">
        <v>318</v>
      </c>
      <c r="F266" s="154"/>
    </row>
    <row r="267" spans="1:6" ht="18" customHeight="1">
      <c r="A267" s="52"/>
      <c r="B267" s="151" t="s">
        <v>295</v>
      </c>
      <c r="C267" s="152">
        <v>29</v>
      </c>
      <c r="D267" s="149">
        <v>28</v>
      </c>
      <c r="E267" s="153">
        <v>16</v>
      </c>
      <c r="F267" s="154"/>
    </row>
    <row r="268" spans="1:6" ht="18" customHeight="1">
      <c r="A268" s="52"/>
      <c r="B268" s="151" t="s">
        <v>296</v>
      </c>
      <c r="C268" s="152">
        <v>6808</v>
      </c>
      <c r="D268" s="149">
        <v>8275</v>
      </c>
      <c r="E268" s="153">
        <v>7001</v>
      </c>
      <c r="F268" s="154"/>
    </row>
    <row r="269" spans="1:6" ht="18" customHeight="1">
      <c r="A269" s="52"/>
      <c r="B269" s="151" t="s">
        <v>297</v>
      </c>
      <c r="C269" s="152">
        <v>391</v>
      </c>
      <c r="D269" s="149">
        <v>533</v>
      </c>
      <c r="E269" s="153">
        <v>567</v>
      </c>
      <c r="F269" s="154"/>
    </row>
    <row r="270" spans="1:6" ht="18" customHeight="1">
      <c r="A270" s="52"/>
      <c r="B270" s="151" t="s">
        <v>298</v>
      </c>
      <c r="C270" s="152">
        <v>1375</v>
      </c>
      <c r="D270" s="149">
        <v>1782</v>
      </c>
      <c r="E270" s="153">
        <v>1579</v>
      </c>
      <c r="F270" s="154"/>
    </row>
    <row r="271" spans="1:6" ht="18" customHeight="1">
      <c r="A271" s="52"/>
      <c r="B271" s="151" t="s">
        <v>299</v>
      </c>
      <c r="C271" s="152">
        <v>878</v>
      </c>
      <c r="D271" s="149">
        <v>1060</v>
      </c>
      <c r="E271" s="153">
        <v>993</v>
      </c>
      <c r="F271" s="154"/>
    </row>
    <row r="272" spans="1:6" ht="18" customHeight="1">
      <c r="A272" s="52"/>
      <c r="B272" s="151" t="s">
        <v>300</v>
      </c>
      <c r="C272" s="152">
        <v>4164</v>
      </c>
      <c r="D272" s="149">
        <v>4895</v>
      </c>
      <c r="E272" s="153">
        <v>3862</v>
      </c>
      <c r="F272" s="154"/>
    </row>
    <row r="273" spans="1:6" ht="18" customHeight="1">
      <c r="A273" s="52"/>
      <c r="B273" s="151" t="s">
        <v>301</v>
      </c>
      <c r="C273" s="152"/>
      <c r="D273" s="149">
        <v>5</v>
      </c>
      <c r="E273" s="153">
        <v>0</v>
      </c>
      <c r="F273" s="154"/>
    </row>
    <row r="274" spans="1:6" ht="18" customHeight="1">
      <c r="A274" s="52"/>
      <c r="B274" s="151" t="s">
        <v>302</v>
      </c>
      <c r="C274" s="152">
        <v>7726</v>
      </c>
      <c r="D274" s="149">
        <v>8006</v>
      </c>
      <c r="E274" s="153">
        <v>8409</v>
      </c>
      <c r="F274" s="154"/>
    </row>
    <row r="275" spans="1:6" ht="18" customHeight="1">
      <c r="A275" s="52"/>
      <c r="B275" s="151" t="s">
        <v>101</v>
      </c>
      <c r="C275" s="152">
        <v>357</v>
      </c>
      <c r="D275" s="149">
        <v>348</v>
      </c>
      <c r="E275" s="153">
        <v>349</v>
      </c>
      <c r="F275" s="154"/>
    </row>
    <row r="276" spans="1:6" ht="18" customHeight="1">
      <c r="A276" s="52"/>
      <c r="B276" s="151" t="s">
        <v>102</v>
      </c>
      <c r="C276" s="152">
        <v>50</v>
      </c>
      <c r="D276" s="149">
        <v>40</v>
      </c>
      <c r="E276" s="153">
        <v>37</v>
      </c>
      <c r="F276" s="154"/>
    </row>
    <row r="277" spans="1:6" ht="18" customHeight="1">
      <c r="A277" s="52"/>
      <c r="B277" s="151" t="s">
        <v>303</v>
      </c>
      <c r="C277" s="152">
        <v>896</v>
      </c>
      <c r="D277" s="149">
        <v>850</v>
      </c>
      <c r="E277" s="153">
        <v>982</v>
      </c>
      <c r="F277" s="154"/>
    </row>
    <row r="278" spans="1:6" ht="18" customHeight="1">
      <c r="A278" s="52"/>
      <c r="B278" s="151" t="s">
        <v>304</v>
      </c>
      <c r="C278" s="152">
        <v>1756</v>
      </c>
      <c r="D278" s="149">
        <v>1816</v>
      </c>
      <c r="E278" s="153">
        <v>1822</v>
      </c>
      <c r="F278" s="154"/>
    </row>
    <row r="279" spans="1:6" ht="18" customHeight="1">
      <c r="A279" s="52"/>
      <c r="B279" s="151" t="s">
        <v>305</v>
      </c>
      <c r="C279" s="152">
        <v>61</v>
      </c>
      <c r="D279" s="149">
        <v>17</v>
      </c>
      <c r="E279" s="153">
        <v>15</v>
      </c>
      <c r="F279" s="154"/>
    </row>
    <row r="280" spans="1:6" ht="18" customHeight="1">
      <c r="A280" s="52"/>
      <c r="B280" s="151" t="s">
        <v>306</v>
      </c>
      <c r="C280" s="152">
        <v>3751</v>
      </c>
      <c r="D280" s="149">
        <v>4241</v>
      </c>
      <c r="E280" s="153">
        <v>4494</v>
      </c>
      <c r="F280" s="154"/>
    </row>
    <row r="281" spans="1:6" ht="18" customHeight="1">
      <c r="A281" s="52"/>
      <c r="B281" s="151" t="s">
        <v>307</v>
      </c>
      <c r="C281" s="152">
        <v>855</v>
      </c>
      <c r="D281" s="149">
        <v>694</v>
      </c>
      <c r="E281" s="153">
        <v>710</v>
      </c>
      <c r="F281" s="154"/>
    </row>
    <row r="282" spans="1:6" ht="18" customHeight="1">
      <c r="A282" s="52"/>
      <c r="B282" s="151" t="s">
        <v>308</v>
      </c>
      <c r="C282" s="152">
        <v>332</v>
      </c>
      <c r="D282" s="149">
        <v>347</v>
      </c>
      <c r="E282" s="153">
        <v>347</v>
      </c>
      <c r="F282" s="154"/>
    </row>
    <row r="283" spans="1:6" ht="18" customHeight="1">
      <c r="A283" s="52"/>
      <c r="B283" s="151" t="s">
        <v>101</v>
      </c>
      <c r="C283" s="152">
        <v>166</v>
      </c>
      <c r="D283" s="149">
        <v>185</v>
      </c>
      <c r="E283" s="153">
        <v>186</v>
      </c>
      <c r="F283" s="154"/>
    </row>
    <row r="284" spans="1:6" ht="18" customHeight="1">
      <c r="A284" s="52"/>
      <c r="B284" s="151" t="s">
        <v>309</v>
      </c>
      <c r="C284" s="152">
        <v>166</v>
      </c>
      <c r="D284" s="149">
        <v>162</v>
      </c>
      <c r="E284" s="153">
        <v>161</v>
      </c>
      <c r="F284" s="154"/>
    </row>
    <row r="285" spans="1:6" ht="18" customHeight="1">
      <c r="A285" s="52"/>
      <c r="B285" s="151" t="s">
        <v>310</v>
      </c>
      <c r="C285" s="152">
        <v>3408</v>
      </c>
      <c r="D285" s="149">
        <v>4265</v>
      </c>
      <c r="E285" s="153">
        <v>4497</v>
      </c>
      <c r="F285" s="154"/>
    </row>
    <row r="286" spans="1:6" ht="18" customHeight="1">
      <c r="A286" s="52"/>
      <c r="B286" s="151" t="s">
        <v>311</v>
      </c>
      <c r="C286" s="152">
        <v>3408</v>
      </c>
      <c r="D286" s="149">
        <v>4265</v>
      </c>
      <c r="E286" s="153">
        <v>4497</v>
      </c>
      <c r="F286" s="154"/>
    </row>
    <row r="287" spans="1:6" ht="18" customHeight="1">
      <c r="A287" s="52"/>
      <c r="B287" s="151" t="s">
        <v>312</v>
      </c>
      <c r="C287" s="152">
        <v>1233</v>
      </c>
      <c r="D287" s="149">
        <v>1222</v>
      </c>
      <c r="E287" s="153">
        <v>1232</v>
      </c>
      <c r="F287" s="154"/>
    </row>
    <row r="288" spans="1:6" ht="18" customHeight="1">
      <c r="A288" s="52"/>
      <c r="B288" s="151" t="s">
        <v>313</v>
      </c>
      <c r="C288" s="152">
        <v>1233</v>
      </c>
      <c r="D288" s="149">
        <v>1222</v>
      </c>
      <c r="E288" s="153">
        <v>1232</v>
      </c>
      <c r="F288" s="154"/>
    </row>
    <row r="289" spans="1:6" ht="18" customHeight="1">
      <c r="A289" s="52"/>
      <c r="B289" s="151" t="s">
        <v>314</v>
      </c>
      <c r="C289" s="152">
        <v>28</v>
      </c>
      <c r="D289" s="149">
        <v>220</v>
      </c>
      <c r="E289" s="153">
        <v>220</v>
      </c>
      <c r="F289" s="154"/>
    </row>
    <row r="290" spans="1:6" ht="18" customHeight="1">
      <c r="A290" s="52"/>
      <c r="B290" s="151" t="s">
        <v>315</v>
      </c>
      <c r="C290" s="152">
        <v>28</v>
      </c>
      <c r="D290" s="149">
        <v>220</v>
      </c>
      <c r="E290" s="153">
        <v>220</v>
      </c>
      <c r="F290" s="154"/>
    </row>
    <row r="291" spans="1:6" ht="18" customHeight="1">
      <c r="A291" s="52"/>
      <c r="B291" s="151" t="s">
        <v>316</v>
      </c>
      <c r="C291" s="152">
        <v>1069</v>
      </c>
      <c r="D291" s="149">
        <v>846</v>
      </c>
      <c r="E291" s="153">
        <v>881</v>
      </c>
      <c r="F291" s="154"/>
    </row>
    <row r="292" spans="1:6" ht="18" customHeight="1">
      <c r="A292" s="52"/>
      <c r="B292" s="151" t="s">
        <v>317</v>
      </c>
      <c r="C292" s="152">
        <v>1069</v>
      </c>
      <c r="D292" s="149">
        <v>818</v>
      </c>
      <c r="E292" s="153">
        <v>881</v>
      </c>
      <c r="F292" s="154"/>
    </row>
    <row r="293" spans="1:6" ht="18" customHeight="1">
      <c r="A293" s="52"/>
      <c r="B293" s="151" t="s">
        <v>318</v>
      </c>
      <c r="C293" s="152"/>
      <c r="D293" s="149">
        <v>28</v>
      </c>
      <c r="E293" s="153">
        <v>0</v>
      </c>
      <c r="F293" s="154"/>
    </row>
    <row r="294" spans="1:6" ht="18" customHeight="1">
      <c r="A294" s="52"/>
      <c r="B294" s="151" t="s">
        <v>319</v>
      </c>
      <c r="C294" s="152">
        <v>14238</v>
      </c>
      <c r="D294" s="149">
        <v>15487</v>
      </c>
      <c r="E294" s="153">
        <v>15487</v>
      </c>
      <c r="F294" s="154"/>
    </row>
    <row r="295" spans="1:6" ht="18" customHeight="1">
      <c r="A295" s="52"/>
      <c r="B295" s="151" t="s">
        <v>320</v>
      </c>
      <c r="C295" s="152">
        <v>11638</v>
      </c>
      <c r="D295" s="149">
        <v>7110</v>
      </c>
      <c r="E295" s="153">
        <v>7110</v>
      </c>
      <c r="F295" s="154"/>
    </row>
    <row r="296" spans="1:6" ht="18" customHeight="1">
      <c r="A296" s="52"/>
      <c r="B296" s="151" t="s">
        <v>321</v>
      </c>
      <c r="C296" s="152">
        <v>2600</v>
      </c>
      <c r="D296" s="149">
        <v>8377</v>
      </c>
      <c r="E296" s="153">
        <v>8377</v>
      </c>
      <c r="F296" s="154"/>
    </row>
    <row r="297" spans="1:6" ht="18" customHeight="1">
      <c r="A297" s="52"/>
      <c r="B297" s="151" t="s">
        <v>322</v>
      </c>
      <c r="C297" s="152">
        <v>1717</v>
      </c>
      <c r="D297" s="149">
        <v>1658</v>
      </c>
      <c r="E297" s="153">
        <v>1656</v>
      </c>
      <c r="F297" s="154"/>
    </row>
    <row r="298" spans="1:6" ht="18" customHeight="1">
      <c r="A298" s="52"/>
      <c r="B298" s="151" t="s">
        <v>101</v>
      </c>
      <c r="C298" s="152">
        <v>304</v>
      </c>
      <c r="D298" s="149">
        <v>316</v>
      </c>
      <c r="E298" s="153">
        <v>338</v>
      </c>
      <c r="F298" s="154"/>
    </row>
    <row r="299" spans="1:6" ht="18" customHeight="1">
      <c r="A299" s="52"/>
      <c r="B299" s="151" t="s">
        <v>323</v>
      </c>
      <c r="C299" s="152">
        <v>395</v>
      </c>
      <c r="D299" s="149">
        <v>349</v>
      </c>
      <c r="E299" s="153">
        <v>363</v>
      </c>
      <c r="F299" s="154"/>
    </row>
    <row r="300" spans="1:6" ht="18" customHeight="1">
      <c r="A300" s="52"/>
      <c r="B300" s="151" t="s">
        <v>105</v>
      </c>
      <c r="C300" s="152">
        <v>92</v>
      </c>
      <c r="D300" s="149">
        <v>164</v>
      </c>
      <c r="E300" s="153">
        <v>153</v>
      </c>
      <c r="F300" s="154"/>
    </row>
    <row r="301" spans="1:6" ht="18" customHeight="1">
      <c r="A301" s="52"/>
      <c r="B301" s="151" t="s">
        <v>324</v>
      </c>
      <c r="C301" s="152">
        <v>926</v>
      </c>
      <c r="D301" s="149">
        <v>829</v>
      </c>
      <c r="E301" s="153">
        <v>802</v>
      </c>
      <c r="F301" s="154"/>
    </row>
    <row r="302" spans="1:6" ht="18" customHeight="1">
      <c r="A302" s="52"/>
      <c r="B302" s="151" t="s">
        <v>325</v>
      </c>
      <c r="C302" s="152">
        <v>527</v>
      </c>
      <c r="D302" s="149">
        <v>794</v>
      </c>
      <c r="E302" s="153">
        <v>740</v>
      </c>
      <c r="F302" s="154"/>
    </row>
    <row r="303" spans="1:6" ht="18" customHeight="1">
      <c r="A303" s="52"/>
      <c r="B303" s="151" t="s">
        <v>326</v>
      </c>
      <c r="C303" s="152">
        <v>527</v>
      </c>
      <c r="D303" s="149">
        <v>794</v>
      </c>
      <c r="E303" s="153">
        <v>740</v>
      </c>
      <c r="F303" s="154"/>
    </row>
    <row r="304" spans="1:6" ht="18" customHeight="1">
      <c r="A304" s="52" t="s">
        <v>327</v>
      </c>
      <c r="B304" s="151" t="s">
        <v>328</v>
      </c>
      <c r="C304" s="152">
        <v>74026</v>
      </c>
      <c r="D304" s="149">
        <v>104221</v>
      </c>
      <c r="E304" s="153">
        <v>105076</v>
      </c>
      <c r="F304" s="150">
        <v>1.00820372093916</v>
      </c>
    </row>
    <row r="305" spans="1:6" ht="18" customHeight="1">
      <c r="A305" s="52"/>
      <c r="B305" s="151" t="s">
        <v>329</v>
      </c>
      <c r="C305" s="152">
        <v>1220</v>
      </c>
      <c r="D305" s="149">
        <v>1298</v>
      </c>
      <c r="E305" s="153">
        <v>1381</v>
      </c>
      <c r="F305" s="154"/>
    </row>
    <row r="306" spans="1:6" ht="18" customHeight="1">
      <c r="A306" s="52"/>
      <c r="B306" s="151" t="s">
        <v>101</v>
      </c>
      <c r="C306" s="152">
        <v>715</v>
      </c>
      <c r="D306" s="149">
        <v>668</v>
      </c>
      <c r="E306" s="153">
        <v>703</v>
      </c>
      <c r="F306" s="154"/>
    </row>
    <row r="307" spans="1:6" ht="18" customHeight="1">
      <c r="A307" s="52"/>
      <c r="B307" s="151" t="s">
        <v>102</v>
      </c>
      <c r="C307" s="152">
        <v>160</v>
      </c>
      <c r="D307" s="149">
        <v>232</v>
      </c>
      <c r="E307" s="153">
        <v>243</v>
      </c>
      <c r="F307" s="154"/>
    </row>
    <row r="308" spans="1:6" ht="18" customHeight="1">
      <c r="A308" s="52"/>
      <c r="B308" s="151" t="s">
        <v>330</v>
      </c>
      <c r="C308" s="152">
        <v>345</v>
      </c>
      <c r="D308" s="149">
        <v>398</v>
      </c>
      <c r="E308" s="153">
        <v>435</v>
      </c>
      <c r="F308" s="154"/>
    </row>
    <row r="309" spans="1:6" ht="18" customHeight="1">
      <c r="A309" s="52"/>
      <c r="B309" s="151" t="s">
        <v>331</v>
      </c>
      <c r="C309" s="152">
        <v>4163</v>
      </c>
      <c r="D309" s="149">
        <v>4221</v>
      </c>
      <c r="E309" s="153">
        <v>4221</v>
      </c>
      <c r="F309" s="154"/>
    </row>
    <row r="310" spans="1:6" ht="18" customHeight="1">
      <c r="A310" s="52"/>
      <c r="B310" s="151" t="s">
        <v>332</v>
      </c>
      <c r="C310" s="152">
        <v>4163</v>
      </c>
      <c r="D310" s="149">
        <v>4221</v>
      </c>
      <c r="E310" s="153">
        <v>4221</v>
      </c>
      <c r="F310" s="154"/>
    </row>
    <row r="311" spans="1:6" ht="18" customHeight="1">
      <c r="A311" s="52"/>
      <c r="B311" s="151" t="s">
        <v>333</v>
      </c>
      <c r="C311" s="152">
        <v>19367</v>
      </c>
      <c r="D311" s="149">
        <v>18549</v>
      </c>
      <c r="E311" s="153">
        <v>19859</v>
      </c>
      <c r="F311" s="154"/>
    </row>
    <row r="312" spans="1:6" ht="18" customHeight="1">
      <c r="A312" s="52"/>
      <c r="B312" s="151" t="s">
        <v>334</v>
      </c>
      <c r="C312" s="152">
        <v>13976</v>
      </c>
      <c r="D312" s="149">
        <v>11697</v>
      </c>
      <c r="E312" s="153">
        <v>14444</v>
      </c>
      <c r="F312" s="154"/>
    </row>
    <row r="313" spans="1:6" ht="18" customHeight="1">
      <c r="A313" s="52"/>
      <c r="B313" s="151" t="s">
        <v>335</v>
      </c>
      <c r="C313" s="152">
        <v>1033</v>
      </c>
      <c r="D313" s="149">
        <v>1432</v>
      </c>
      <c r="E313" s="153">
        <v>0</v>
      </c>
      <c r="F313" s="154"/>
    </row>
    <row r="314" spans="1:6" ht="18" customHeight="1">
      <c r="A314" s="52"/>
      <c r="B314" s="151" t="s">
        <v>336</v>
      </c>
      <c r="C314" s="152">
        <v>4358</v>
      </c>
      <c r="D314" s="149">
        <v>5420</v>
      </c>
      <c r="E314" s="153">
        <v>5415</v>
      </c>
      <c r="F314" s="154"/>
    </row>
    <row r="315" spans="1:6" ht="18" customHeight="1">
      <c r="A315" s="52"/>
      <c r="B315" s="151" t="s">
        <v>337</v>
      </c>
      <c r="C315" s="152">
        <v>16902</v>
      </c>
      <c r="D315" s="149">
        <v>59380</v>
      </c>
      <c r="E315" s="153">
        <v>57918</v>
      </c>
      <c r="F315" s="154"/>
    </row>
    <row r="316" spans="1:6" ht="18" customHeight="1">
      <c r="A316" s="52"/>
      <c r="B316" s="151" t="s">
        <v>338</v>
      </c>
      <c r="C316" s="152">
        <v>2440</v>
      </c>
      <c r="D316" s="149">
        <v>1890</v>
      </c>
      <c r="E316" s="153">
        <v>2110</v>
      </c>
      <c r="F316" s="154"/>
    </row>
    <row r="317" spans="1:6" ht="18" customHeight="1">
      <c r="A317" s="52"/>
      <c r="B317" s="151" t="s">
        <v>339</v>
      </c>
      <c r="C317" s="152">
        <v>1208</v>
      </c>
      <c r="D317" s="149">
        <v>1073</v>
      </c>
      <c r="E317" s="153">
        <v>1104</v>
      </c>
      <c r="F317" s="154"/>
    </row>
    <row r="318" spans="1:6" ht="18" customHeight="1">
      <c r="A318" s="52"/>
      <c r="B318" s="151" t="s">
        <v>340</v>
      </c>
      <c r="C318" s="152">
        <v>1411</v>
      </c>
      <c r="D318" s="149">
        <v>1264</v>
      </c>
      <c r="E318" s="153">
        <v>1411</v>
      </c>
      <c r="F318" s="154"/>
    </row>
    <row r="319" spans="1:6" ht="18" customHeight="1">
      <c r="A319" s="52"/>
      <c r="B319" s="151" t="s">
        <v>341</v>
      </c>
      <c r="C319" s="152">
        <v>810</v>
      </c>
      <c r="D319" s="149">
        <v>652</v>
      </c>
      <c r="E319" s="153">
        <v>791</v>
      </c>
      <c r="F319" s="154"/>
    </row>
    <row r="320" spans="1:6" ht="18" customHeight="1">
      <c r="A320" s="52"/>
      <c r="B320" s="151" t="s">
        <v>342</v>
      </c>
      <c r="C320" s="152">
        <v>5662</v>
      </c>
      <c r="D320" s="149">
        <v>6380</v>
      </c>
      <c r="E320" s="153">
        <v>6187</v>
      </c>
      <c r="F320" s="154"/>
    </row>
    <row r="321" spans="1:6" ht="18" customHeight="1">
      <c r="A321" s="52"/>
      <c r="B321" s="151" t="s">
        <v>343</v>
      </c>
      <c r="C321" s="152">
        <v>450</v>
      </c>
      <c r="D321" s="149">
        <v>218</v>
      </c>
      <c r="E321" s="153">
        <v>160</v>
      </c>
      <c r="F321" s="154"/>
    </row>
    <row r="322" spans="1:6" ht="18" customHeight="1">
      <c r="A322" s="52"/>
      <c r="B322" s="151" t="s">
        <v>344</v>
      </c>
      <c r="C322" s="152">
        <v>4187</v>
      </c>
      <c r="D322" s="149">
        <v>46035</v>
      </c>
      <c r="E322" s="153">
        <v>44345</v>
      </c>
      <c r="F322" s="154"/>
    </row>
    <row r="323" spans="1:6" ht="18" customHeight="1">
      <c r="A323" s="52"/>
      <c r="B323" s="151" t="s">
        <v>345</v>
      </c>
      <c r="C323" s="152">
        <v>734</v>
      </c>
      <c r="D323" s="149">
        <v>1868</v>
      </c>
      <c r="E323" s="153">
        <v>1810</v>
      </c>
      <c r="F323" s="154"/>
    </row>
    <row r="324" spans="1:6" ht="18" customHeight="1">
      <c r="A324" s="52"/>
      <c r="B324" s="151" t="s">
        <v>346</v>
      </c>
      <c r="C324" s="152">
        <v>1480</v>
      </c>
      <c r="D324" s="149">
        <v>1425</v>
      </c>
      <c r="E324" s="153">
        <v>1411</v>
      </c>
      <c r="F324" s="154"/>
    </row>
    <row r="325" spans="1:6" ht="18" customHeight="1">
      <c r="A325" s="52"/>
      <c r="B325" s="151" t="s">
        <v>347</v>
      </c>
      <c r="C325" s="152">
        <v>1480</v>
      </c>
      <c r="D325" s="149">
        <v>1425</v>
      </c>
      <c r="E325" s="153">
        <v>1411</v>
      </c>
      <c r="F325" s="154"/>
    </row>
    <row r="326" spans="1:6" ht="18" customHeight="1">
      <c r="A326" s="52"/>
      <c r="B326" s="151" t="s">
        <v>348</v>
      </c>
      <c r="C326" s="152">
        <v>4897</v>
      </c>
      <c r="D326" s="149">
        <v>5952</v>
      </c>
      <c r="E326" s="153">
        <v>5932</v>
      </c>
      <c r="F326" s="154"/>
    </row>
    <row r="327" spans="1:6" ht="18" customHeight="1">
      <c r="A327" s="52"/>
      <c r="B327" s="151" t="s">
        <v>349</v>
      </c>
      <c r="C327" s="152"/>
      <c r="D327" s="149">
        <v>1</v>
      </c>
      <c r="E327" s="153">
        <v>0</v>
      </c>
      <c r="F327" s="154"/>
    </row>
    <row r="328" spans="1:6" ht="18" customHeight="1">
      <c r="A328" s="52"/>
      <c r="B328" s="151" t="s">
        <v>350</v>
      </c>
      <c r="C328" s="152">
        <v>4897</v>
      </c>
      <c r="D328" s="149">
        <v>5951</v>
      </c>
      <c r="E328" s="153">
        <v>5932</v>
      </c>
      <c r="F328" s="154"/>
    </row>
    <row r="329" spans="1:6" ht="18" customHeight="1">
      <c r="A329" s="52"/>
      <c r="B329" s="151" t="s">
        <v>351</v>
      </c>
      <c r="C329" s="152">
        <v>5699</v>
      </c>
      <c r="D329" s="149">
        <v>5251</v>
      </c>
      <c r="E329" s="153">
        <v>6269</v>
      </c>
      <c r="F329" s="154"/>
    </row>
    <row r="330" spans="1:6" ht="18" customHeight="1">
      <c r="A330" s="52"/>
      <c r="B330" s="151" t="s">
        <v>352</v>
      </c>
      <c r="C330" s="152">
        <v>3165</v>
      </c>
      <c r="D330" s="149">
        <v>3060</v>
      </c>
      <c r="E330" s="153">
        <v>3766</v>
      </c>
      <c r="F330" s="154"/>
    </row>
    <row r="331" spans="1:6" ht="18" customHeight="1">
      <c r="A331" s="52"/>
      <c r="B331" s="151" t="s">
        <v>353</v>
      </c>
      <c r="C331" s="152">
        <v>1226</v>
      </c>
      <c r="D331" s="149">
        <v>1111</v>
      </c>
      <c r="E331" s="153">
        <v>1154</v>
      </c>
      <c r="F331" s="154"/>
    </row>
    <row r="332" spans="1:6" ht="18" customHeight="1">
      <c r="A332" s="52"/>
      <c r="B332" s="151" t="s">
        <v>354</v>
      </c>
      <c r="C332" s="152">
        <v>1298</v>
      </c>
      <c r="D332" s="149">
        <v>1080</v>
      </c>
      <c r="E332" s="153">
        <v>1349</v>
      </c>
      <c r="F332" s="154"/>
    </row>
    <row r="333" spans="1:6" ht="18" customHeight="1">
      <c r="A333" s="52"/>
      <c r="B333" s="151" t="s">
        <v>355</v>
      </c>
      <c r="C333" s="152">
        <v>10</v>
      </c>
      <c r="D333" s="149"/>
      <c r="E333" s="153">
        <v>0</v>
      </c>
      <c r="F333" s="154"/>
    </row>
    <row r="334" spans="1:6" ht="18" customHeight="1">
      <c r="A334" s="52"/>
      <c r="B334" s="151" t="s">
        <v>356</v>
      </c>
      <c r="C334" s="152">
        <v>17486</v>
      </c>
      <c r="D334" s="149">
        <v>5900</v>
      </c>
      <c r="E334" s="153">
        <v>5900</v>
      </c>
      <c r="F334" s="154"/>
    </row>
    <row r="335" spans="1:6" ht="18" customHeight="1">
      <c r="A335" s="52"/>
      <c r="B335" s="151" t="s">
        <v>357</v>
      </c>
      <c r="C335" s="152">
        <v>16586</v>
      </c>
      <c r="D335" s="149">
        <v>5000</v>
      </c>
      <c r="E335" s="153">
        <v>5000</v>
      </c>
      <c r="F335" s="154"/>
    </row>
    <row r="336" spans="1:6" ht="18" customHeight="1">
      <c r="A336" s="52"/>
      <c r="B336" s="151" t="s">
        <v>358</v>
      </c>
      <c r="C336" s="152">
        <v>900</v>
      </c>
      <c r="D336" s="149">
        <v>900</v>
      </c>
      <c r="E336" s="153">
        <v>900</v>
      </c>
      <c r="F336" s="154"/>
    </row>
    <row r="337" spans="1:6" ht="18" customHeight="1">
      <c r="A337" s="52"/>
      <c r="B337" s="151" t="s">
        <v>359</v>
      </c>
      <c r="C337" s="152">
        <v>1244</v>
      </c>
      <c r="D337" s="149">
        <v>819</v>
      </c>
      <c r="E337" s="153">
        <v>685</v>
      </c>
      <c r="F337" s="154"/>
    </row>
    <row r="338" spans="1:6" ht="18" customHeight="1">
      <c r="A338" s="52"/>
      <c r="B338" s="151" t="s">
        <v>360</v>
      </c>
      <c r="C338" s="152">
        <v>1243</v>
      </c>
      <c r="D338" s="149">
        <v>818</v>
      </c>
      <c r="E338" s="153">
        <v>684</v>
      </c>
      <c r="F338" s="154"/>
    </row>
    <row r="339" spans="1:6" ht="18" customHeight="1">
      <c r="A339" s="52"/>
      <c r="B339" s="151" t="s">
        <v>361</v>
      </c>
      <c r="C339" s="152">
        <v>1</v>
      </c>
      <c r="D339" s="149">
        <v>1</v>
      </c>
      <c r="E339" s="153">
        <v>1</v>
      </c>
      <c r="F339" s="154"/>
    </row>
    <row r="340" spans="1:6" ht="18" customHeight="1">
      <c r="A340" s="52"/>
      <c r="B340" s="151" t="s">
        <v>362</v>
      </c>
      <c r="C340" s="152">
        <v>130</v>
      </c>
      <c r="D340" s="149">
        <v>60</v>
      </c>
      <c r="E340" s="153">
        <v>35</v>
      </c>
      <c r="F340" s="154"/>
    </row>
    <row r="341" spans="1:6" ht="18" customHeight="1">
      <c r="A341" s="52"/>
      <c r="B341" s="151" t="s">
        <v>363</v>
      </c>
      <c r="C341" s="152">
        <v>130</v>
      </c>
      <c r="D341" s="149">
        <v>60</v>
      </c>
      <c r="E341" s="153">
        <v>35</v>
      </c>
      <c r="F341" s="154"/>
    </row>
    <row r="342" spans="1:6" ht="18" customHeight="1">
      <c r="A342" s="52"/>
      <c r="B342" s="151" t="s">
        <v>364</v>
      </c>
      <c r="C342" s="152">
        <v>1305</v>
      </c>
      <c r="D342" s="149">
        <v>1187</v>
      </c>
      <c r="E342" s="153">
        <v>1271</v>
      </c>
      <c r="F342" s="154"/>
    </row>
    <row r="343" spans="1:6" ht="18" customHeight="1">
      <c r="A343" s="52"/>
      <c r="B343" s="151" t="s">
        <v>101</v>
      </c>
      <c r="C343" s="152">
        <v>960</v>
      </c>
      <c r="D343" s="149">
        <v>928</v>
      </c>
      <c r="E343" s="153">
        <v>941</v>
      </c>
      <c r="F343" s="154"/>
    </row>
    <row r="344" spans="1:6" ht="18" customHeight="1">
      <c r="A344" s="52"/>
      <c r="B344" s="151" t="s">
        <v>365</v>
      </c>
      <c r="C344" s="152">
        <v>313</v>
      </c>
      <c r="D344" s="149">
        <v>213</v>
      </c>
      <c r="E344" s="153">
        <v>284</v>
      </c>
      <c r="F344" s="154"/>
    </row>
    <row r="345" spans="1:6" ht="18" customHeight="1">
      <c r="A345" s="52"/>
      <c r="B345" s="151" t="s">
        <v>105</v>
      </c>
      <c r="C345" s="152">
        <v>32</v>
      </c>
      <c r="D345" s="149">
        <v>46</v>
      </c>
      <c r="E345" s="153">
        <v>46</v>
      </c>
      <c r="F345" s="154"/>
    </row>
    <row r="346" spans="1:6" ht="18" customHeight="1">
      <c r="A346" s="52"/>
      <c r="B346" s="151" t="s">
        <v>366</v>
      </c>
      <c r="C346" s="152">
        <v>69</v>
      </c>
      <c r="D346" s="149">
        <v>48</v>
      </c>
      <c r="E346" s="153">
        <v>63</v>
      </c>
      <c r="F346" s="154"/>
    </row>
    <row r="347" spans="1:6" ht="18" customHeight="1">
      <c r="A347" s="52"/>
      <c r="B347" s="151" t="s">
        <v>367</v>
      </c>
      <c r="C347" s="152">
        <v>69</v>
      </c>
      <c r="D347" s="149">
        <v>48</v>
      </c>
      <c r="E347" s="153">
        <v>63</v>
      </c>
      <c r="F347" s="154"/>
    </row>
    <row r="348" spans="1:6" ht="18" customHeight="1">
      <c r="A348" s="52"/>
      <c r="B348" s="151" t="s">
        <v>368</v>
      </c>
      <c r="C348" s="152">
        <v>64</v>
      </c>
      <c r="D348" s="149">
        <v>131</v>
      </c>
      <c r="E348" s="153">
        <v>131</v>
      </c>
      <c r="F348" s="154"/>
    </row>
    <row r="349" spans="1:6" ht="18" customHeight="1">
      <c r="A349" s="52"/>
      <c r="B349" s="151" t="s">
        <v>369</v>
      </c>
      <c r="C349" s="152">
        <v>64</v>
      </c>
      <c r="D349" s="149">
        <v>131</v>
      </c>
      <c r="E349" s="153">
        <v>131</v>
      </c>
      <c r="F349" s="154"/>
    </row>
    <row r="350" spans="1:6" ht="18" customHeight="1">
      <c r="A350" s="52" t="s">
        <v>370</v>
      </c>
      <c r="B350" s="151" t="s">
        <v>371</v>
      </c>
      <c r="C350" s="152">
        <v>5859</v>
      </c>
      <c r="D350" s="149">
        <v>4368</v>
      </c>
      <c r="E350" s="153">
        <v>5494</v>
      </c>
      <c r="F350" s="150">
        <v>1.25778388278388</v>
      </c>
    </row>
    <row r="351" spans="1:6" ht="18" customHeight="1">
      <c r="A351" s="52"/>
      <c r="B351" s="151" t="s">
        <v>372</v>
      </c>
      <c r="C351" s="152">
        <v>2872</v>
      </c>
      <c r="D351" s="149">
        <v>2258</v>
      </c>
      <c r="E351" s="153">
        <v>2596</v>
      </c>
      <c r="F351" s="154"/>
    </row>
    <row r="352" spans="1:6" ht="18" customHeight="1">
      <c r="A352" s="52"/>
      <c r="B352" s="151" t="s">
        <v>101</v>
      </c>
      <c r="C352" s="152">
        <v>934</v>
      </c>
      <c r="D352" s="149">
        <v>901</v>
      </c>
      <c r="E352" s="153">
        <v>935</v>
      </c>
      <c r="F352" s="154"/>
    </row>
    <row r="353" spans="1:6" ht="18" customHeight="1">
      <c r="A353" s="52"/>
      <c r="B353" s="151" t="s">
        <v>102</v>
      </c>
      <c r="C353" s="152">
        <v>35</v>
      </c>
      <c r="D353" s="149">
        <v>33</v>
      </c>
      <c r="E353" s="153">
        <v>35</v>
      </c>
      <c r="F353" s="154"/>
    </row>
    <row r="354" spans="1:6" ht="18" customHeight="1">
      <c r="A354" s="52"/>
      <c r="B354" s="151" t="s">
        <v>373</v>
      </c>
      <c r="C354" s="152">
        <v>1903</v>
      </c>
      <c r="D354" s="149">
        <v>1324</v>
      </c>
      <c r="E354" s="153">
        <v>1626</v>
      </c>
      <c r="F354" s="154"/>
    </row>
    <row r="355" spans="1:6" ht="18" customHeight="1">
      <c r="A355" s="52"/>
      <c r="B355" s="151" t="s">
        <v>374</v>
      </c>
      <c r="C355" s="152">
        <v>462</v>
      </c>
      <c r="D355" s="149">
        <v>270</v>
      </c>
      <c r="E355" s="153">
        <v>414</v>
      </c>
      <c r="F355" s="154"/>
    </row>
    <row r="356" spans="1:6" ht="18" customHeight="1">
      <c r="A356" s="52"/>
      <c r="B356" s="151" t="s">
        <v>375</v>
      </c>
      <c r="C356" s="152">
        <v>462</v>
      </c>
      <c r="D356" s="149">
        <v>270</v>
      </c>
      <c r="E356" s="153">
        <v>414</v>
      </c>
      <c r="F356" s="154"/>
    </row>
    <row r="357" spans="1:6" ht="18" customHeight="1">
      <c r="A357" s="52"/>
      <c r="B357" s="151" t="s">
        <v>376</v>
      </c>
      <c r="C357" s="152">
        <v>650</v>
      </c>
      <c r="D357" s="149">
        <v>793</v>
      </c>
      <c r="E357" s="153">
        <v>469</v>
      </c>
      <c r="F357" s="154"/>
    </row>
    <row r="358" spans="1:6" ht="18" customHeight="1">
      <c r="A358" s="52"/>
      <c r="B358" s="151" t="s">
        <v>377</v>
      </c>
      <c r="C358" s="152">
        <v>650</v>
      </c>
      <c r="D358" s="149">
        <v>430</v>
      </c>
      <c r="E358" s="153">
        <v>469</v>
      </c>
      <c r="F358" s="154"/>
    </row>
    <row r="359" spans="1:6" ht="18" customHeight="1">
      <c r="A359" s="52"/>
      <c r="B359" s="151" t="s">
        <v>378</v>
      </c>
      <c r="C359" s="152"/>
      <c r="D359" s="149">
        <v>335</v>
      </c>
      <c r="E359" s="153">
        <v>0</v>
      </c>
      <c r="F359" s="154"/>
    </row>
    <row r="360" spans="1:6" ht="18" customHeight="1">
      <c r="A360" s="52"/>
      <c r="B360" s="151" t="s">
        <v>379</v>
      </c>
      <c r="C360" s="152"/>
      <c r="D360" s="149">
        <v>28</v>
      </c>
      <c r="E360" s="153">
        <v>0</v>
      </c>
      <c r="F360" s="154"/>
    </row>
    <row r="361" spans="1:6" ht="18" customHeight="1">
      <c r="A361" s="52"/>
      <c r="B361" s="151" t="s">
        <v>380</v>
      </c>
      <c r="C361" s="152">
        <v>644</v>
      </c>
      <c r="D361" s="149">
        <v>269</v>
      </c>
      <c r="E361" s="153">
        <v>253</v>
      </c>
      <c r="F361" s="154"/>
    </row>
    <row r="362" spans="1:6" ht="18" customHeight="1">
      <c r="A362" s="52"/>
      <c r="B362" s="151" t="s">
        <v>381</v>
      </c>
      <c r="C362" s="152">
        <v>644</v>
      </c>
      <c r="D362" s="149">
        <v>269</v>
      </c>
      <c r="E362" s="153">
        <v>253</v>
      </c>
      <c r="F362" s="154"/>
    </row>
    <row r="363" spans="1:6" ht="18" customHeight="1">
      <c r="A363" s="52"/>
      <c r="B363" s="151" t="s">
        <v>382</v>
      </c>
      <c r="C363" s="152">
        <v>344</v>
      </c>
      <c r="D363" s="149">
        <v>477</v>
      </c>
      <c r="E363" s="153">
        <v>462</v>
      </c>
      <c r="F363" s="154"/>
    </row>
    <row r="364" spans="1:6" ht="18" customHeight="1">
      <c r="A364" s="52"/>
      <c r="B364" s="151" t="s">
        <v>383</v>
      </c>
      <c r="C364" s="152">
        <v>126</v>
      </c>
      <c r="D364" s="149">
        <v>186</v>
      </c>
      <c r="E364" s="153">
        <v>184</v>
      </c>
      <c r="F364" s="154"/>
    </row>
    <row r="365" spans="1:6" ht="18" customHeight="1">
      <c r="A365" s="52"/>
      <c r="B365" s="151" t="s">
        <v>384</v>
      </c>
      <c r="C365" s="152">
        <v>218</v>
      </c>
      <c r="D365" s="149">
        <v>291</v>
      </c>
      <c r="E365" s="153">
        <v>278</v>
      </c>
      <c r="F365" s="154"/>
    </row>
    <row r="366" spans="1:6" ht="18" customHeight="1">
      <c r="A366" s="52"/>
      <c r="B366" s="151" t="s">
        <v>385</v>
      </c>
      <c r="C366" s="152">
        <v>37</v>
      </c>
      <c r="D366" s="149">
        <v>65</v>
      </c>
      <c r="E366" s="153">
        <v>35</v>
      </c>
      <c r="F366" s="154"/>
    </row>
    <row r="367" spans="1:6" ht="18" customHeight="1">
      <c r="A367" s="52"/>
      <c r="B367" s="151" t="s">
        <v>386</v>
      </c>
      <c r="C367" s="152">
        <v>37</v>
      </c>
      <c r="D367" s="149">
        <v>65</v>
      </c>
      <c r="E367" s="153">
        <v>35</v>
      </c>
      <c r="F367" s="154"/>
    </row>
    <row r="368" spans="1:6" ht="18" customHeight="1">
      <c r="A368" s="52"/>
      <c r="B368" s="151" t="s">
        <v>387</v>
      </c>
      <c r="C368" s="152">
        <v>850</v>
      </c>
      <c r="D368" s="149">
        <v>236</v>
      </c>
      <c r="E368" s="153">
        <v>1265</v>
      </c>
      <c r="F368" s="154"/>
    </row>
    <row r="369" spans="1:6" ht="18" customHeight="1">
      <c r="A369" s="52"/>
      <c r="B369" s="151" t="s">
        <v>388</v>
      </c>
      <c r="C369" s="152">
        <v>850</v>
      </c>
      <c r="D369" s="149">
        <v>236</v>
      </c>
      <c r="E369" s="153">
        <v>1265</v>
      </c>
      <c r="F369" s="154"/>
    </row>
    <row r="370" spans="1:6" ht="18" customHeight="1">
      <c r="A370" s="52" t="s">
        <v>389</v>
      </c>
      <c r="B370" s="151" t="s">
        <v>390</v>
      </c>
      <c r="C370" s="152">
        <v>117947</v>
      </c>
      <c r="D370" s="149">
        <v>153271</v>
      </c>
      <c r="E370" s="153">
        <v>161338</v>
      </c>
      <c r="F370" s="150">
        <v>1.05263226572541</v>
      </c>
    </row>
    <row r="371" spans="1:6" ht="18" customHeight="1">
      <c r="A371" s="52"/>
      <c r="B371" s="151" t="s">
        <v>391</v>
      </c>
      <c r="C371" s="152">
        <v>37349</v>
      </c>
      <c r="D371" s="149">
        <v>33446</v>
      </c>
      <c r="E371" s="153">
        <v>36511</v>
      </c>
      <c r="F371" s="154"/>
    </row>
    <row r="372" spans="1:6" ht="18" customHeight="1">
      <c r="A372" s="52"/>
      <c r="B372" s="151" t="s">
        <v>101</v>
      </c>
      <c r="C372" s="152">
        <v>6556</v>
      </c>
      <c r="D372" s="149">
        <v>4920</v>
      </c>
      <c r="E372" s="153">
        <v>5103</v>
      </c>
      <c r="F372" s="154"/>
    </row>
    <row r="373" spans="1:6" ht="18" customHeight="1">
      <c r="A373" s="52"/>
      <c r="B373" s="151" t="s">
        <v>102</v>
      </c>
      <c r="C373" s="152">
        <v>4202</v>
      </c>
      <c r="D373" s="149">
        <v>3542</v>
      </c>
      <c r="E373" s="153">
        <v>3819</v>
      </c>
      <c r="F373" s="154"/>
    </row>
    <row r="374" spans="1:6" ht="18" customHeight="1">
      <c r="A374" s="52"/>
      <c r="B374" s="151" t="s">
        <v>109</v>
      </c>
      <c r="C374" s="152">
        <v>172</v>
      </c>
      <c r="D374" s="149">
        <v>180</v>
      </c>
      <c r="E374" s="153">
        <v>178</v>
      </c>
      <c r="F374" s="154"/>
    </row>
    <row r="375" spans="1:6" ht="18" customHeight="1">
      <c r="A375" s="52"/>
      <c r="B375" s="151" t="s">
        <v>392</v>
      </c>
      <c r="C375" s="152">
        <v>8685</v>
      </c>
      <c r="D375" s="149">
        <v>8712</v>
      </c>
      <c r="E375" s="153">
        <v>8536</v>
      </c>
      <c r="F375" s="154"/>
    </row>
    <row r="376" spans="1:6" ht="18" customHeight="1">
      <c r="A376" s="52"/>
      <c r="B376" s="151" t="s">
        <v>393</v>
      </c>
      <c r="C376" s="152">
        <v>17734</v>
      </c>
      <c r="D376" s="149">
        <v>16092</v>
      </c>
      <c r="E376" s="153">
        <v>18875</v>
      </c>
      <c r="F376" s="154"/>
    </row>
    <row r="377" spans="1:6" ht="18" customHeight="1">
      <c r="A377" s="52"/>
      <c r="B377" s="151" t="s">
        <v>394</v>
      </c>
      <c r="C377" s="152">
        <v>193</v>
      </c>
      <c r="D377" s="149">
        <v>105</v>
      </c>
      <c r="E377" s="153">
        <v>95</v>
      </c>
      <c r="F377" s="154"/>
    </row>
    <row r="378" spans="1:6" ht="18" customHeight="1">
      <c r="A378" s="52"/>
      <c r="B378" s="151" t="s">
        <v>395</v>
      </c>
      <c r="C378" s="152">
        <v>193</v>
      </c>
      <c r="D378" s="149">
        <v>105</v>
      </c>
      <c r="E378" s="153">
        <v>95</v>
      </c>
      <c r="F378" s="154"/>
    </row>
    <row r="379" spans="1:6" ht="18" customHeight="1">
      <c r="A379" s="52"/>
      <c r="B379" s="151" t="s">
        <v>396</v>
      </c>
      <c r="C379" s="152">
        <v>16734</v>
      </c>
      <c r="D379" s="149">
        <v>79295</v>
      </c>
      <c r="E379" s="153">
        <v>80134</v>
      </c>
      <c r="F379" s="154"/>
    </row>
    <row r="380" spans="1:6" ht="18" customHeight="1">
      <c r="A380" s="52"/>
      <c r="B380" s="151" t="s">
        <v>397</v>
      </c>
      <c r="C380" s="152"/>
      <c r="D380" s="149">
        <v>13</v>
      </c>
      <c r="E380" s="153">
        <v>0</v>
      </c>
      <c r="F380" s="154"/>
    </row>
    <row r="381" spans="1:6" ht="18" customHeight="1">
      <c r="A381" s="52"/>
      <c r="B381" s="151" t="s">
        <v>398</v>
      </c>
      <c r="C381" s="152">
        <v>16734</v>
      </c>
      <c r="D381" s="149">
        <v>79282</v>
      </c>
      <c r="E381" s="153">
        <v>80134</v>
      </c>
      <c r="F381" s="154"/>
    </row>
    <row r="382" spans="1:6" ht="18" customHeight="1">
      <c r="A382" s="52"/>
      <c r="B382" s="151" t="s">
        <v>399</v>
      </c>
      <c r="C382" s="152">
        <v>53091</v>
      </c>
      <c r="D382" s="149">
        <v>38057</v>
      </c>
      <c r="E382" s="153">
        <v>39122</v>
      </c>
      <c r="F382" s="154"/>
    </row>
    <row r="383" spans="1:6" ht="18" customHeight="1">
      <c r="A383" s="52"/>
      <c r="B383" s="151" t="s">
        <v>400</v>
      </c>
      <c r="C383" s="152">
        <v>53091</v>
      </c>
      <c r="D383" s="149">
        <v>38057</v>
      </c>
      <c r="E383" s="153">
        <v>39122</v>
      </c>
      <c r="F383" s="154"/>
    </row>
    <row r="384" spans="1:6" ht="18" customHeight="1">
      <c r="A384" s="52"/>
      <c r="B384" s="151" t="s">
        <v>401</v>
      </c>
      <c r="C384" s="152">
        <v>10580</v>
      </c>
      <c r="D384" s="149">
        <v>2368</v>
      </c>
      <c r="E384" s="153">
        <v>5476</v>
      </c>
      <c r="F384" s="154"/>
    </row>
    <row r="385" spans="1:6" ht="18" customHeight="1">
      <c r="A385" s="52"/>
      <c r="B385" s="151" t="s">
        <v>402</v>
      </c>
      <c r="C385" s="152">
        <v>10580</v>
      </c>
      <c r="D385" s="149">
        <v>2368</v>
      </c>
      <c r="E385" s="153">
        <v>5476</v>
      </c>
      <c r="F385" s="154"/>
    </row>
    <row r="386" spans="1:6" ht="18" customHeight="1">
      <c r="A386" s="52" t="s">
        <v>403</v>
      </c>
      <c r="B386" s="151" t="s">
        <v>404</v>
      </c>
      <c r="C386" s="152">
        <v>52115</v>
      </c>
      <c r="D386" s="149">
        <v>77317</v>
      </c>
      <c r="E386" s="153">
        <v>66231</v>
      </c>
      <c r="F386" s="150">
        <v>0.856616268091105</v>
      </c>
    </row>
    <row r="387" spans="1:6" ht="18" customHeight="1">
      <c r="A387" s="52"/>
      <c r="B387" s="151" t="s">
        <v>405</v>
      </c>
      <c r="C387" s="152">
        <v>20812</v>
      </c>
      <c r="D387" s="149">
        <v>16816</v>
      </c>
      <c r="E387" s="153">
        <v>17038</v>
      </c>
      <c r="F387" s="154"/>
    </row>
    <row r="388" spans="1:6" ht="18" customHeight="1">
      <c r="A388" s="52"/>
      <c r="B388" s="151" t="s">
        <v>101</v>
      </c>
      <c r="C388" s="152">
        <v>2283</v>
      </c>
      <c r="D388" s="149">
        <v>1827</v>
      </c>
      <c r="E388" s="153">
        <v>2004</v>
      </c>
      <c r="F388" s="154"/>
    </row>
    <row r="389" spans="1:6" ht="18" customHeight="1">
      <c r="A389" s="52"/>
      <c r="B389" s="151" t="s">
        <v>102</v>
      </c>
      <c r="C389" s="152">
        <v>41</v>
      </c>
      <c r="D389" s="149">
        <v>32</v>
      </c>
      <c r="E389" s="153">
        <v>32</v>
      </c>
      <c r="F389" s="154"/>
    </row>
    <row r="390" spans="1:6" ht="18" customHeight="1">
      <c r="A390" s="52"/>
      <c r="B390" s="151" t="s">
        <v>105</v>
      </c>
      <c r="C390" s="152">
        <v>1732</v>
      </c>
      <c r="D390" s="149">
        <v>1537</v>
      </c>
      <c r="E390" s="153">
        <v>1499</v>
      </c>
      <c r="F390" s="154"/>
    </row>
    <row r="391" spans="1:6" ht="18" customHeight="1">
      <c r="A391" s="52"/>
      <c r="B391" s="151" t="s">
        <v>406</v>
      </c>
      <c r="C391" s="152">
        <v>400</v>
      </c>
      <c r="D391" s="149">
        <v>375</v>
      </c>
      <c r="E391" s="153">
        <v>389</v>
      </c>
      <c r="F391" s="154"/>
    </row>
    <row r="392" spans="1:6" ht="18" customHeight="1">
      <c r="A392" s="52"/>
      <c r="B392" s="151" t="s">
        <v>407</v>
      </c>
      <c r="C392" s="152">
        <v>744</v>
      </c>
      <c r="D392" s="149">
        <v>579</v>
      </c>
      <c r="E392" s="153">
        <v>764</v>
      </c>
      <c r="F392" s="154"/>
    </row>
    <row r="393" spans="1:6" ht="18" customHeight="1">
      <c r="A393" s="52"/>
      <c r="B393" s="151" t="s">
        <v>408</v>
      </c>
      <c r="C393" s="152">
        <v>214</v>
      </c>
      <c r="D393" s="149">
        <v>156</v>
      </c>
      <c r="E393" s="153">
        <v>192</v>
      </c>
      <c r="F393" s="154"/>
    </row>
    <row r="394" spans="1:6" ht="18" customHeight="1">
      <c r="A394" s="52"/>
      <c r="B394" s="151" t="s">
        <v>409</v>
      </c>
      <c r="C394" s="152">
        <v>34</v>
      </c>
      <c r="D394" s="149">
        <v>31</v>
      </c>
      <c r="E394" s="153">
        <v>30</v>
      </c>
      <c r="F394" s="154"/>
    </row>
    <row r="395" spans="1:6" ht="18" customHeight="1">
      <c r="A395" s="52"/>
      <c r="B395" s="151" t="s">
        <v>410</v>
      </c>
      <c r="C395" s="152">
        <v>32</v>
      </c>
      <c r="D395" s="149">
        <v>32</v>
      </c>
      <c r="E395" s="153">
        <v>32</v>
      </c>
      <c r="F395" s="154"/>
    </row>
    <row r="396" spans="1:6" ht="18" customHeight="1">
      <c r="A396" s="52"/>
      <c r="B396" s="151" t="s">
        <v>411</v>
      </c>
      <c r="C396" s="152">
        <v>1530</v>
      </c>
      <c r="D396" s="149">
        <v>306</v>
      </c>
      <c r="E396" s="153">
        <v>0</v>
      </c>
      <c r="F396" s="154"/>
    </row>
    <row r="397" spans="1:6" ht="18" customHeight="1">
      <c r="A397" s="52"/>
      <c r="B397" s="151" t="s">
        <v>412</v>
      </c>
      <c r="C397" s="152">
        <v>160</v>
      </c>
      <c r="D397" s="149">
        <v>487</v>
      </c>
      <c r="E397" s="153">
        <v>514</v>
      </c>
      <c r="F397" s="154"/>
    </row>
    <row r="398" spans="1:6" ht="18" customHeight="1">
      <c r="A398" s="52"/>
      <c r="B398" s="151" t="s">
        <v>413</v>
      </c>
      <c r="C398" s="152">
        <v>99</v>
      </c>
      <c r="D398" s="149">
        <v>99</v>
      </c>
      <c r="E398" s="153">
        <v>99</v>
      </c>
      <c r="F398" s="154"/>
    </row>
    <row r="399" spans="1:6" ht="18" customHeight="1">
      <c r="A399" s="52"/>
      <c r="B399" s="151" t="s">
        <v>414</v>
      </c>
      <c r="C399" s="152">
        <v>3069</v>
      </c>
      <c r="D399" s="149">
        <v>4928</v>
      </c>
      <c r="E399" s="153">
        <v>4821</v>
      </c>
      <c r="F399" s="154"/>
    </row>
    <row r="400" spans="1:6" ht="18" customHeight="1">
      <c r="A400" s="52"/>
      <c r="B400" s="151" t="s">
        <v>415</v>
      </c>
      <c r="C400" s="152">
        <v>916</v>
      </c>
      <c r="D400" s="149">
        <v>627</v>
      </c>
      <c r="E400" s="153">
        <v>587</v>
      </c>
      <c r="F400" s="154"/>
    </row>
    <row r="401" spans="1:6" ht="18" customHeight="1">
      <c r="A401" s="52"/>
      <c r="B401" s="151" t="s">
        <v>416</v>
      </c>
      <c r="C401" s="152">
        <v>380</v>
      </c>
      <c r="D401" s="149">
        <v>251</v>
      </c>
      <c r="E401" s="153">
        <v>250</v>
      </c>
      <c r="F401" s="154"/>
    </row>
    <row r="402" spans="1:6" ht="18" customHeight="1">
      <c r="A402" s="52"/>
      <c r="B402" s="151" t="s">
        <v>417</v>
      </c>
      <c r="C402" s="152">
        <v>1376</v>
      </c>
      <c r="D402" s="149">
        <v>1422</v>
      </c>
      <c r="E402" s="153">
        <v>1422</v>
      </c>
      <c r="F402" s="154"/>
    </row>
    <row r="403" spans="1:6" ht="18" customHeight="1">
      <c r="A403" s="52"/>
      <c r="B403" s="151" t="s">
        <v>418</v>
      </c>
      <c r="C403" s="152">
        <v>20</v>
      </c>
      <c r="D403" s="149">
        <v>53</v>
      </c>
      <c r="E403" s="153">
        <v>33</v>
      </c>
      <c r="F403" s="154"/>
    </row>
    <row r="404" spans="1:6" ht="18" customHeight="1">
      <c r="A404" s="52"/>
      <c r="B404" s="151" t="s">
        <v>419</v>
      </c>
      <c r="C404" s="152">
        <v>254</v>
      </c>
      <c r="D404" s="149">
        <v>22</v>
      </c>
      <c r="E404" s="153">
        <v>0</v>
      </c>
      <c r="F404" s="154"/>
    </row>
    <row r="405" spans="1:6" ht="18" customHeight="1">
      <c r="A405" s="52"/>
      <c r="B405" s="151" t="s">
        <v>420</v>
      </c>
      <c r="C405" s="152">
        <v>0</v>
      </c>
      <c r="D405" s="149">
        <v>3</v>
      </c>
      <c r="E405" s="153">
        <v>0</v>
      </c>
      <c r="F405" s="154"/>
    </row>
    <row r="406" spans="1:6" ht="18" customHeight="1">
      <c r="A406" s="52"/>
      <c r="B406" s="151" t="s">
        <v>421</v>
      </c>
      <c r="C406" s="152">
        <v>200</v>
      </c>
      <c r="D406" s="149">
        <v>249</v>
      </c>
      <c r="E406" s="153">
        <v>200</v>
      </c>
      <c r="F406" s="154"/>
    </row>
    <row r="407" spans="1:6" ht="18" customHeight="1">
      <c r="A407" s="52"/>
      <c r="B407" s="151" t="s">
        <v>422</v>
      </c>
      <c r="C407" s="152">
        <v>7328</v>
      </c>
      <c r="D407" s="149">
        <v>3800</v>
      </c>
      <c r="E407" s="153">
        <v>4170</v>
      </c>
      <c r="F407" s="154"/>
    </row>
    <row r="408" spans="1:6" ht="18" customHeight="1">
      <c r="A408" s="52"/>
      <c r="B408" s="151" t="s">
        <v>423</v>
      </c>
      <c r="C408" s="152">
        <v>7811</v>
      </c>
      <c r="D408" s="149">
        <v>6918</v>
      </c>
      <c r="E408" s="153">
        <v>6832</v>
      </c>
      <c r="F408" s="154"/>
    </row>
    <row r="409" spans="1:6" ht="18" customHeight="1">
      <c r="A409" s="52"/>
      <c r="B409" s="151" t="s">
        <v>424</v>
      </c>
      <c r="C409" s="152">
        <v>581</v>
      </c>
      <c r="D409" s="149">
        <v>648</v>
      </c>
      <c r="E409" s="153">
        <v>598</v>
      </c>
      <c r="F409" s="154"/>
    </row>
    <row r="410" spans="1:6" ht="18" customHeight="1">
      <c r="A410" s="52"/>
      <c r="B410" s="151" t="s">
        <v>425</v>
      </c>
      <c r="C410" s="152">
        <v>946</v>
      </c>
      <c r="D410" s="149">
        <v>751</v>
      </c>
      <c r="E410" s="153">
        <v>749</v>
      </c>
      <c r="F410" s="154"/>
    </row>
    <row r="411" spans="1:6" ht="18" customHeight="1">
      <c r="A411" s="52"/>
      <c r="B411" s="151" t="s">
        <v>426</v>
      </c>
      <c r="C411" s="152">
        <v>6062</v>
      </c>
      <c r="D411" s="149">
        <v>5394</v>
      </c>
      <c r="E411" s="153">
        <v>5385</v>
      </c>
      <c r="F411" s="154"/>
    </row>
    <row r="412" spans="1:6" ht="18" customHeight="1">
      <c r="A412" s="52"/>
      <c r="B412" s="151" t="s">
        <v>427</v>
      </c>
      <c r="C412" s="152">
        <v>12</v>
      </c>
      <c r="D412" s="149">
        <v>10</v>
      </c>
      <c r="E412" s="153">
        <v>9</v>
      </c>
      <c r="F412" s="154"/>
    </row>
    <row r="413" spans="1:6" ht="18" customHeight="1">
      <c r="A413" s="52"/>
      <c r="B413" s="151" t="s">
        <v>428</v>
      </c>
      <c r="C413" s="152">
        <v>183</v>
      </c>
      <c r="D413" s="149">
        <v>105</v>
      </c>
      <c r="E413" s="153">
        <v>84</v>
      </c>
      <c r="F413" s="154"/>
    </row>
    <row r="414" spans="1:6" ht="18" customHeight="1">
      <c r="A414" s="52"/>
      <c r="B414" s="151" t="s">
        <v>429</v>
      </c>
      <c r="C414" s="152">
        <v>27</v>
      </c>
      <c r="D414" s="149">
        <v>10</v>
      </c>
      <c r="E414" s="153">
        <v>7</v>
      </c>
      <c r="F414" s="154"/>
    </row>
    <row r="415" spans="1:6" ht="18" customHeight="1">
      <c r="A415" s="52"/>
      <c r="B415" s="151" t="s">
        <v>430</v>
      </c>
      <c r="C415" s="152">
        <v>5099</v>
      </c>
      <c r="D415" s="149">
        <v>39886</v>
      </c>
      <c r="E415" s="153">
        <v>27005</v>
      </c>
      <c r="F415" s="154"/>
    </row>
    <row r="416" spans="1:6" ht="18" customHeight="1">
      <c r="A416" s="52"/>
      <c r="B416" s="151" t="s">
        <v>101</v>
      </c>
      <c r="C416" s="152">
        <v>0</v>
      </c>
      <c r="D416" s="149">
        <v>307</v>
      </c>
      <c r="E416" s="153">
        <v>323</v>
      </c>
      <c r="F416" s="154"/>
    </row>
    <row r="417" spans="1:6" ht="18" customHeight="1">
      <c r="A417" s="52"/>
      <c r="B417" s="151" t="s">
        <v>431</v>
      </c>
      <c r="C417" s="152">
        <v>908</v>
      </c>
      <c r="D417" s="149">
        <v>2046</v>
      </c>
      <c r="E417" s="153">
        <v>2079</v>
      </c>
      <c r="F417" s="154"/>
    </row>
    <row r="418" spans="1:6" ht="18" customHeight="1">
      <c r="A418" s="52"/>
      <c r="B418" s="151" t="s">
        <v>432</v>
      </c>
      <c r="C418" s="152">
        <v>332</v>
      </c>
      <c r="D418" s="149">
        <v>30842</v>
      </c>
      <c r="E418" s="153">
        <v>17342</v>
      </c>
      <c r="F418" s="154"/>
    </row>
    <row r="419" spans="1:6" ht="18" customHeight="1">
      <c r="A419" s="52"/>
      <c r="B419" s="151" t="s">
        <v>433</v>
      </c>
      <c r="C419" s="152">
        <v>2164</v>
      </c>
      <c r="D419" s="149">
        <v>1934</v>
      </c>
      <c r="E419" s="153">
        <v>2439</v>
      </c>
      <c r="F419" s="154"/>
    </row>
    <row r="420" spans="1:6" ht="18" customHeight="1">
      <c r="A420" s="52"/>
      <c r="B420" s="151" t="s">
        <v>434</v>
      </c>
      <c r="C420" s="152">
        <v>48</v>
      </c>
      <c r="D420" s="149">
        <v>41</v>
      </c>
      <c r="E420" s="153">
        <v>43</v>
      </c>
      <c r="F420" s="154"/>
    </row>
    <row r="421" spans="1:6" ht="18" customHeight="1">
      <c r="A421" s="52"/>
      <c r="B421" s="151" t="s">
        <v>435</v>
      </c>
      <c r="C421" s="152">
        <v>23</v>
      </c>
      <c r="D421" s="149">
        <v>10</v>
      </c>
      <c r="E421" s="153">
        <v>23</v>
      </c>
      <c r="F421" s="154"/>
    </row>
    <row r="422" spans="1:6" ht="18" customHeight="1">
      <c r="A422" s="52"/>
      <c r="B422" s="151" t="s">
        <v>436</v>
      </c>
      <c r="C422" s="152">
        <v>769</v>
      </c>
      <c r="D422" s="149">
        <v>3467</v>
      </c>
      <c r="E422" s="153">
        <v>3531</v>
      </c>
      <c r="F422" s="154"/>
    </row>
    <row r="423" spans="1:6" ht="18" customHeight="1">
      <c r="A423" s="52"/>
      <c r="B423" s="151" t="s">
        <v>437</v>
      </c>
      <c r="C423" s="152">
        <v>0</v>
      </c>
      <c r="D423" s="149">
        <v>332</v>
      </c>
      <c r="E423" s="153">
        <v>254</v>
      </c>
      <c r="F423" s="154"/>
    </row>
    <row r="424" spans="1:6" ht="18" customHeight="1">
      <c r="A424" s="52"/>
      <c r="B424" s="151" t="s">
        <v>438</v>
      </c>
      <c r="C424" s="152">
        <v>612</v>
      </c>
      <c r="D424" s="149">
        <v>537</v>
      </c>
      <c r="E424" s="153">
        <v>617</v>
      </c>
      <c r="F424" s="154"/>
    </row>
    <row r="425" spans="1:6" ht="18" customHeight="1">
      <c r="A425" s="52"/>
      <c r="B425" s="151" t="s">
        <v>439</v>
      </c>
      <c r="C425" s="152">
        <v>96</v>
      </c>
      <c r="D425" s="149">
        <v>194</v>
      </c>
      <c r="E425" s="153">
        <v>189</v>
      </c>
      <c r="F425" s="154"/>
    </row>
    <row r="426" spans="1:6" ht="18" customHeight="1">
      <c r="A426" s="52"/>
      <c r="B426" s="151" t="s">
        <v>440</v>
      </c>
      <c r="C426" s="152">
        <v>0</v>
      </c>
      <c r="D426" s="149">
        <v>123</v>
      </c>
      <c r="E426" s="153">
        <v>26</v>
      </c>
      <c r="F426" s="154"/>
    </row>
    <row r="427" spans="1:6" ht="18" customHeight="1">
      <c r="A427" s="52"/>
      <c r="B427" s="151" t="s">
        <v>441</v>
      </c>
      <c r="C427" s="152">
        <v>147</v>
      </c>
      <c r="D427" s="149">
        <v>53</v>
      </c>
      <c r="E427" s="153">
        <v>139</v>
      </c>
      <c r="F427" s="154"/>
    </row>
    <row r="428" spans="1:6" ht="18" customHeight="1">
      <c r="A428" s="52"/>
      <c r="B428" s="151" t="s">
        <v>442</v>
      </c>
      <c r="C428" s="152">
        <v>800</v>
      </c>
      <c r="D428" s="149">
        <v>808</v>
      </c>
      <c r="E428" s="153">
        <v>800</v>
      </c>
      <c r="F428" s="154"/>
    </row>
    <row r="429" spans="1:6" ht="18" customHeight="1">
      <c r="A429" s="52"/>
      <c r="B429" s="151" t="s">
        <v>443</v>
      </c>
      <c r="C429" s="152">
        <v>800</v>
      </c>
      <c r="D429" s="149">
        <v>808</v>
      </c>
      <c r="E429" s="153">
        <v>800</v>
      </c>
      <c r="F429" s="154"/>
    </row>
    <row r="430" spans="1:6" ht="18" customHeight="1">
      <c r="A430" s="52"/>
      <c r="B430" s="151" t="s">
        <v>444</v>
      </c>
      <c r="C430" s="152">
        <v>2310</v>
      </c>
      <c r="D430" s="149">
        <v>6473</v>
      </c>
      <c r="E430" s="153">
        <v>7023</v>
      </c>
      <c r="F430" s="154"/>
    </row>
    <row r="431" spans="1:6" ht="18" customHeight="1">
      <c r="A431" s="52"/>
      <c r="B431" s="151" t="s">
        <v>445</v>
      </c>
      <c r="C431" s="152">
        <v>260</v>
      </c>
      <c r="D431" s="149">
        <v>2630</v>
      </c>
      <c r="E431" s="153">
        <v>3339</v>
      </c>
      <c r="F431" s="154"/>
    </row>
    <row r="432" spans="1:6" ht="18" customHeight="1">
      <c r="A432" s="52"/>
      <c r="B432" s="151" t="s">
        <v>446</v>
      </c>
      <c r="C432" s="152"/>
      <c r="D432" s="149">
        <v>3732</v>
      </c>
      <c r="E432" s="153">
        <v>0</v>
      </c>
      <c r="F432" s="154"/>
    </row>
    <row r="433" spans="1:6" ht="18" customHeight="1">
      <c r="A433" s="52"/>
      <c r="B433" s="151" t="s">
        <v>447</v>
      </c>
      <c r="C433" s="152">
        <v>2050</v>
      </c>
      <c r="D433" s="149">
        <v>111</v>
      </c>
      <c r="E433" s="153">
        <v>3684</v>
      </c>
      <c r="F433" s="154"/>
    </row>
    <row r="434" spans="1:6" ht="18" customHeight="1">
      <c r="A434" s="52"/>
      <c r="B434" s="151" t="s">
        <v>448</v>
      </c>
      <c r="C434" s="152">
        <v>1833</v>
      </c>
      <c r="D434" s="149">
        <v>2019</v>
      </c>
      <c r="E434" s="153">
        <v>1983</v>
      </c>
      <c r="F434" s="154"/>
    </row>
    <row r="435" spans="1:6" ht="18" customHeight="1">
      <c r="A435" s="52"/>
      <c r="B435" s="151" t="s">
        <v>449</v>
      </c>
      <c r="C435" s="152">
        <v>1427</v>
      </c>
      <c r="D435" s="149">
        <v>1244</v>
      </c>
      <c r="E435" s="153">
        <v>1222</v>
      </c>
      <c r="F435" s="154"/>
    </row>
    <row r="436" spans="1:6" ht="18" customHeight="1">
      <c r="A436" s="52"/>
      <c r="B436" s="151" t="s">
        <v>450</v>
      </c>
      <c r="C436" s="152">
        <v>240</v>
      </c>
      <c r="D436" s="149">
        <v>386</v>
      </c>
      <c r="E436" s="153">
        <v>403</v>
      </c>
      <c r="F436" s="154"/>
    </row>
    <row r="437" spans="1:6" ht="18" customHeight="1">
      <c r="A437" s="52"/>
      <c r="B437" s="151" t="s">
        <v>451</v>
      </c>
      <c r="C437" s="152">
        <v>166</v>
      </c>
      <c r="D437" s="149">
        <v>389</v>
      </c>
      <c r="E437" s="153">
        <v>358</v>
      </c>
      <c r="F437" s="154"/>
    </row>
    <row r="438" spans="1:6" ht="18" customHeight="1">
      <c r="A438" s="52"/>
      <c r="B438" s="151" t="s">
        <v>452</v>
      </c>
      <c r="C438" s="152">
        <v>13450</v>
      </c>
      <c r="D438" s="149">
        <v>4397</v>
      </c>
      <c r="E438" s="153">
        <v>5550</v>
      </c>
      <c r="F438" s="154"/>
    </row>
    <row r="439" spans="1:6" ht="18" customHeight="1">
      <c r="A439" s="52"/>
      <c r="B439" s="151" t="s">
        <v>453</v>
      </c>
      <c r="C439" s="152">
        <v>13450</v>
      </c>
      <c r="D439" s="149">
        <v>4397</v>
      </c>
      <c r="E439" s="153">
        <v>5550</v>
      </c>
      <c r="F439" s="154"/>
    </row>
    <row r="440" spans="1:6" ht="18" customHeight="1">
      <c r="A440" s="52" t="s">
        <v>454</v>
      </c>
      <c r="B440" s="151" t="s">
        <v>455</v>
      </c>
      <c r="C440" s="152">
        <v>24588</v>
      </c>
      <c r="D440" s="149">
        <v>18231</v>
      </c>
      <c r="E440" s="153">
        <v>19502</v>
      </c>
      <c r="F440" s="150">
        <v>1.06971641709177</v>
      </c>
    </row>
    <row r="441" spans="1:6" ht="18" customHeight="1">
      <c r="A441" s="52"/>
      <c r="B441" s="151" t="s">
        <v>456</v>
      </c>
      <c r="C441" s="152">
        <v>24360</v>
      </c>
      <c r="D441" s="149">
        <v>17811</v>
      </c>
      <c r="E441" s="153">
        <v>18736</v>
      </c>
      <c r="F441" s="154"/>
    </row>
    <row r="442" spans="1:6" ht="18" customHeight="1">
      <c r="A442" s="52"/>
      <c r="B442" s="151" t="s">
        <v>101</v>
      </c>
      <c r="C442" s="152">
        <v>1226</v>
      </c>
      <c r="D442" s="149">
        <v>1130</v>
      </c>
      <c r="E442" s="153">
        <v>1167</v>
      </c>
      <c r="F442" s="154"/>
    </row>
    <row r="443" spans="1:6" ht="18" customHeight="1">
      <c r="A443" s="52"/>
      <c r="B443" s="151" t="s">
        <v>102</v>
      </c>
      <c r="C443" s="152">
        <v>0</v>
      </c>
      <c r="D443" s="149">
        <v>2445</v>
      </c>
      <c r="E443" s="153">
        <v>2615</v>
      </c>
      <c r="F443" s="154"/>
    </row>
    <row r="444" spans="1:6" ht="18" customHeight="1">
      <c r="A444" s="52"/>
      <c r="B444" s="151" t="s">
        <v>457</v>
      </c>
      <c r="C444" s="152">
        <v>158</v>
      </c>
      <c r="D444" s="149">
        <v>515</v>
      </c>
      <c r="E444" s="153">
        <v>741</v>
      </c>
      <c r="F444" s="154"/>
    </row>
    <row r="445" spans="1:6" ht="18" customHeight="1">
      <c r="A445" s="52"/>
      <c r="B445" s="151" t="s">
        <v>458</v>
      </c>
      <c r="C445" s="152">
        <v>8725</v>
      </c>
      <c r="D445" s="149">
        <v>5664</v>
      </c>
      <c r="E445" s="153">
        <v>6180</v>
      </c>
      <c r="F445" s="154"/>
    </row>
    <row r="446" spans="1:6" ht="18" customHeight="1">
      <c r="A446" s="52"/>
      <c r="B446" s="151" t="s">
        <v>459</v>
      </c>
      <c r="C446" s="152">
        <v>14251</v>
      </c>
      <c r="D446" s="149">
        <v>8057</v>
      </c>
      <c r="E446" s="153">
        <v>8033</v>
      </c>
      <c r="F446" s="154"/>
    </row>
    <row r="447" spans="1:6" ht="18" customHeight="1">
      <c r="A447" s="52"/>
      <c r="B447" s="151" t="s">
        <v>460</v>
      </c>
      <c r="C447" s="152">
        <v>20</v>
      </c>
      <c r="D447" s="149">
        <v>20</v>
      </c>
      <c r="E447" s="153">
        <v>20</v>
      </c>
      <c r="F447" s="154"/>
    </row>
    <row r="448" spans="1:6" ht="18" customHeight="1">
      <c r="A448" s="52"/>
      <c r="B448" s="151" t="s">
        <v>461</v>
      </c>
      <c r="C448" s="152">
        <v>20</v>
      </c>
      <c r="D448" s="149">
        <v>20</v>
      </c>
      <c r="E448" s="153">
        <v>20</v>
      </c>
      <c r="F448" s="154"/>
    </row>
    <row r="449" spans="1:6" ht="18" customHeight="1">
      <c r="A449" s="52"/>
      <c r="B449" s="151" t="s">
        <v>462</v>
      </c>
      <c r="C449" s="152">
        <v>208</v>
      </c>
      <c r="D449" s="149">
        <v>400</v>
      </c>
      <c r="E449" s="153">
        <v>746</v>
      </c>
      <c r="F449" s="154"/>
    </row>
    <row r="450" spans="1:6" ht="18" customHeight="1">
      <c r="A450" s="52"/>
      <c r="B450" s="151" t="s">
        <v>463</v>
      </c>
      <c r="C450" s="152">
        <v>208</v>
      </c>
      <c r="D450" s="149">
        <v>400</v>
      </c>
      <c r="E450" s="153">
        <v>746</v>
      </c>
      <c r="F450" s="154"/>
    </row>
    <row r="451" spans="1:6" ht="18" customHeight="1">
      <c r="A451" s="52" t="s">
        <v>464</v>
      </c>
      <c r="B451" s="151" t="s">
        <v>465</v>
      </c>
      <c r="C451" s="152">
        <v>18378</v>
      </c>
      <c r="D451" s="149">
        <v>30192</v>
      </c>
      <c r="E451" s="153">
        <v>30998</v>
      </c>
      <c r="F451" s="150">
        <v>1.02669581346052</v>
      </c>
    </row>
    <row r="452" spans="1:6" ht="18" customHeight="1">
      <c r="A452" s="52"/>
      <c r="B452" s="151" t="s">
        <v>466</v>
      </c>
      <c r="C452" s="152"/>
      <c r="D452" s="149">
        <v>5</v>
      </c>
      <c r="E452" s="153">
        <v>0</v>
      </c>
      <c r="F452" s="154"/>
    </row>
    <row r="453" spans="1:6" ht="18" customHeight="1">
      <c r="A453" s="52"/>
      <c r="B453" s="151" t="s">
        <v>467</v>
      </c>
      <c r="C453" s="152"/>
      <c r="D453" s="149">
        <v>5</v>
      </c>
      <c r="E453" s="153">
        <v>0</v>
      </c>
      <c r="F453" s="154"/>
    </row>
    <row r="454" spans="1:6" ht="18" customHeight="1">
      <c r="A454" s="52"/>
      <c r="B454" s="151" t="s">
        <v>468</v>
      </c>
      <c r="C454" s="152">
        <v>590</v>
      </c>
      <c r="D454" s="149">
        <v>718</v>
      </c>
      <c r="E454" s="153">
        <v>600</v>
      </c>
      <c r="F454" s="154"/>
    </row>
    <row r="455" spans="1:6" ht="18" customHeight="1">
      <c r="A455" s="52"/>
      <c r="B455" s="151" t="s">
        <v>469</v>
      </c>
      <c r="C455" s="152">
        <v>590</v>
      </c>
      <c r="D455" s="149">
        <v>718</v>
      </c>
      <c r="E455" s="153">
        <v>600</v>
      </c>
      <c r="F455" s="154"/>
    </row>
    <row r="456" spans="1:6" ht="18" customHeight="1">
      <c r="A456" s="52"/>
      <c r="B456" s="151" t="s">
        <v>470</v>
      </c>
      <c r="C456" s="152">
        <v>682</v>
      </c>
      <c r="D456" s="149">
        <v>825</v>
      </c>
      <c r="E456" s="153">
        <v>901</v>
      </c>
      <c r="F456" s="154"/>
    </row>
    <row r="457" spans="1:6" ht="18" customHeight="1">
      <c r="A457" s="52"/>
      <c r="B457" s="151" t="s">
        <v>101</v>
      </c>
      <c r="C457" s="152">
        <v>450</v>
      </c>
      <c r="D457" s="149">
        <v>375</v>
      </c>
      <c r="E457" s="153">
        <v>391</v>
      </c>
      <c r="F457" s="154"/>
    </row>
    <row r="458" spans="1:6" ht="18" customHeight="1">
      <c r="A458" s="52"/>
      <c r="B458" s="151" t="s">
        <v>102</v>
      </c>
      <c r="C458" s="152">
        <v>232</v>
      </c>
      <c r="D458" s="149">
        <v>134</v>
      </c>
      <c r="E458" s="153">
        <v>194</v>
      </c>
      <c r="F458" s="154"/>
    </row>
    <row r="459" spans="1:6" ht="18" customHeight="1">
      <c r="A459" s="52"/>
      <c r="B459" s="151" t="s">
        <v>471</v>
      </c>
      <c r="C459" s="152">
        <v>297</v>
      </c>
      <c r="D459" s="149">
        <v>316</v>
      </c>
      <c r="E459" s="153">
        <v>316</v>
      </c>
      <c r="F459" s="154"/>
    </row>
    <row r="460" spans="1:6" ht="18" customHeight="1">
      <c r="A460" s="52"/>
      <c r="B460" s="151" t="s">
        <v>472</v>
      </c>
      <c r="C460" s="152">
        <v>9253</v>
      </c>
      <c r="D460" s="149">
        <v>10262</v>
      </c>
      <c r="E460" s="153">
        <v>10650</v>
      </c>
      <c r="F460" s="154"/>
    </row>
    <row r="461" spans="1:6" ht="18" customHeight="1">
      <c r="A461" s="52"/>
      <c r="B461" s="151" t="s">
        <v>473</v>
      </c>
      <c r="C461" s="152">
        <v>3268</v>
      </c>
      <c r="D461" s="149">
        <v>9302</v>
      </c>
      <c r="E461" s="153">
        <v>9107</v>
      </c>
      <c r="F461" s="154"/>
    </row>
    <row r="462" spans="1:6" ht="18" customHeight="1">
      <c r="A462" s="52"/>
      <c r="B462" s="151" t="s">
        <v>474</v>
      </c>
      <c r="C462" s="152">
        <v>5985</v>
      </c>
      <c r="D462" s="149">
        <v>960</v>
      </c>
      <c r="E462" s="153">
        <v>1543</v>
      </c>
      <c r="F462" s="154"/>
    </row>
    <row r="463" spans="1:6" ht="18" customHeight="1">
      <c r="A463" s="52"/>
      <c r="B463" s="151" t="s">
        <v>475</v>
      </c>
      <c r="C463" s="152">
        <v>7853</v>
      </c>
      <c r="D463" s="149">
        <v>18382</v>
      </c>
      <c r="E463" s="153">
        <v>18847</v>
      </c>
      <c r="F463" s="154"/>
    </row>
    <row r="464" spans="1:6" ht="18" customHeight="1">
      <c r="A464" s="52"/>
      <c r="B464" s="151" t="s">
        <v>476</v>
      </c>
      <c r="C464" s="152">
        <v>1013</v>
      </c>
      <c r="D464" s="149">
        <v>1621</v>
      </c>
      <c r="E464" s="153">
        <v>1621</v>
      </c>
      <c r="F464" s="154"/>
    </row>
    <row r="465" spans="1:6" ht="18" customHeight="1">
      <c r="A465" s="52"/>
      <c r="B465" s="151" t="s">
        <v>477</v>
      </c>
      <c r="C465" s="152">
        <v>6840</v>
      </c>
      <c r="D465" s="149">
        <v>16761</v>
      </c>
      <c r="E465" s="153">
        <v>17226</v>
      </c>
      <c r="F465" s="154"/>
    </row>
    <row r="466" spans="1:6" ht="18" customHeight="1">
      <c r="A466" s="52" t="s">
        <v>478</v>
      </c>
      <c r="B466" s="151" t="s">
        <v>479</v>
      </c>
      <c r="C466" s="152">
        <v>8973</v>
      </c>
      <c r="D466" s="149">
        <v>26240</v>
      </c>
      <c r="E466" s="153">
        <v>26890</v>
      </c>
      <c r="F466" s="150">
        <v>1.02477134146341</v>
      </c>
    </row>
    <row r="467" spans="1:6" ht="18" customHeight="1">
      <c r="A467" s="52"/>
      <c r="B467" s="151" t="s">
        <v>480</v>
      </c>
      <c r="C467" s="152">
        <v>5620</v>
      </c>
      <c r="D467" s="149">
        <v>7806</v>
      </c>
      <c r="E467" s="153">
        <v>7976</v>
      </c>
      <c r="F467" s="154"/>
    </row>
    <row r="468" spans="1:6" ht="18" customHeight="1">
      <c r="A468" s="52"/>
      <c r="B468" s="151" t="s">
        <v>101</v>
      </c>
      <c r="C468" s="152">
        <v>163</v>
      </c>
      <c r="D468" s="149">
        <v>165</v>
      </c>
      <c r="E468" s="153">
        <v>172</v>
      </c>
      <c r="F468" s="154"/>
    </row>
    <row r="469" spans="1:6" ht="18" customHeight="1">
      <c r="A469" s="52"/>
      <c r="B469" s="151" t="s">
        <v>481</v>
      </c>
      <c r="C469" s="152">
        <v>5457</v>
      </c>
      <c r="D469" s="149">
        <v>7641</v>
      </c>
      <c r="E469" s="153">
        <v>7804</v>
      </c>
      <c r="F469" s="154"/>
    </row>
    <row r="470" spans="1:6" ht="18" customHeight="1">
      <c r="A470" s="52"/>
      <c r="B470" s="151" t="s">
        <v>482</v>
      </c>
      <c r="C470" s="152">
        <v>0</v>
      </c>
      <c r="D470" s="149">
        <v>66</v>
      </c>
      <c r="E470" s="153">
        <v>66</v>
      </c>
      <c r="F470" s="154"/>
    </row>
    <row r="471" spans="1:6" ht="18" customHeight="1">
      <c r="A471" s="52"/>
      <c r="B471" s="151" t="s">
        <v>483</v>
      </c>
      <c r="C471" s="152">
        <v>0</v>
      </c>
      <c r="D471" s="149">
        <v>66</v>
      </c>
      <c r="E471" s="153">
        <v>66</v>
      </c>
      <c r="F471" s="154"/>
    </row>
    <row r="472" spans="1:6" ht="18" customHeight="1">
      <c r="A472" s="52"/>
      <c r="B472" s="151" t="s">
        <v>484</v>
      </c>
      <c r="C472" s="152">
        <v>3353</v>
      </c>
      <c r="D472" s="149">
        <v>18368</v>
      </c>
      <c r="E472" s="153">
        <v>18848</v>
      </c>
      <c r="F472" s="154"/>
    </row>
    <row r="473" spans="1:6" ht="18" customHeight="1">
      <c r="A473" s="52"/>
      <c r="B473" s="151" t="s">
        <v>485</v>
      </c>
      <c r="C473" s="152">
        <v>3353</v>
      </c>
      <c r="D473" s="149">
        <v>18368</v>
      </c>
      <c r="E473" s="153">
        <v>18848</v>
      </c>
      <c r="F473" s="154"/>
    </row>
    <row r="474" spans="1:6" ht="18" customHeight="1">
      <c r="A474" s="52" t="s">
        <v>486</v>
      </c>
      <c r="B474" s="151" t="s">
        <v>487</v>
      </c>
      <c r="C474" s="152">
        <v>6232</v>
      </c>
      <c r="D474" s="149">
        <v>6487</v>
      </c>
      <c r="E474" s="153">
        <v>6775</v>
      </c>
      <c r="F474" s="150">
        <v>1.04439648527825</v>
      </c>
    </row>
    <row r="475" spans="1:6" ht="18" customHeight="1">
      <c r="A475" s="49"/>
      <c r="B475" s="47" t="s">
        <v>488</v>
      </c>
      <c r="C475" s="155">
        <v>6232</v>
      </c>
      <c r="D475" s="149">
        <v>6487</v>
      </c>
      <c r="E475" s="153">
        <v>6775</v>
      </c>
      <c r="F475" s="154"/>
    </row>
    <row r="476" spans="1:6" ht="18" customHeight="1">
      <c r="A476" s="52"/>
      <c r="B476" s="151" t="s">
        <v>489</v>
      </c>
      <c r="C476" s="152">
        <v>0</v>
      </c>
      <c r="D476" s="149">
        <v>100</v>
      </c>
      <c r="E476" s="153">
        <v>7</v>
      </c>
      <c r="F476" s="154"/>
    </row>
    <row r="477" spans="1:6" ht="18" customHeight="1">
      <c r="A477" s="52"/>
      <c r="B477" s="151" t="s">
        <v>490</v>
      </c>
      <c r="C477" s="152">
        <v>500</v>
      </c>
      <c r="D477" s="149">
        <v>500</v>
      </c>
      <c r="E477" s="153">
        <v>0</v>
      </c>
      <c r="F477" s="154"/>
    </row>
    <row r="478" spans="1:6" ht="18" customHeight="1">
      <c r="A478" s="52"/>
      <c r="B478" s="151" t="s">
        <v>491</v>
      </c>
      <c r="C478" s="152">
        <v>5732</v>
      </c>
      <c r="D478" s="149">
        <v>5887</v>
      </c>
      <c r="E478" s="153">
        <v>6768</v>
      </c>
      <c r="F478" s="154"/>
    </row>
    <row r="479" spans="1:6" ht="18" customHeight="1">
      <c r="A479" s="52" t="s">
        <v>492</v>
      </c>
      <c r="B479" s="151" t="s">
        <v>493</v>
      </c>
      <c r="C479" s="152">
        <v>3300</v>
      </c>
      <c r="D479" s="149">
        <v>3051</v>
      </c>
      <c r="E479" s="153">
        <v>2989</v>
      </c>
      <c r="F479" s="150">
        <v>0.979678793838086</v>
      </c>
    </row>
    <row r="480" spans="1:6" ht="18" customHeight="1">
      <c r="A480" s="52"/>
      <c r="B480" s="151" t="s">
        <v>494</v>
      </c>
      <c r="C480" s="152">
        <v>3300</v>
      </c>
      <c r="D480" s="149">
        <v>3051</v>
      </c>
      <c r="E480" s="153">
        <v>2989</v>
      </c>
      <c r="F480" s="154"/>
    </row>
    <row r="481" spans="1:6" ht="18" customHeight="1">
      <c r="A481" s="52" t="s">
        <v>495</v>
      </c>
      <c r="B481" s="151" t="s">
        <v>496</v>
      </c>
      <c r="C481" s="152">
        <v>10560</v>
      </c>
      <c r="D481" s="149">
        <v>8581</v>
      </c>
      <c r="E481" s="153">
        <v>9018</v>
      </c>
      <c r="F481" s="150">
        <v>1.05092646544692</v>
      </c>
    </row>
    <row r="482" spans="1:6" ht="18" customHeight="1">
      <c r="A482" s="52"/>
      <c r="B482" s="151" t="s">
        <v>497</v>
      </c>
      <c r="C482" s="152">
        <v>9867</v>
      </c>
      <c r="D482" s="149">
        <v>7918</v>
      </c>
      <c r="E482" s="153">
        <v>8403</v>
      </c>
      <c r="F482" s="154"/>
    </row>
    <row r="483" spans="1:6" ht="18" customHeight="1">
      <c r="A483" s="52"/>
      <c r="B483" s="151" t="s">
        <v>101</v>
      </c>
      <c r="C483" s="152">
        <v>3453</v>
      </c>
      <c r="D483" s="149">
        <v>3247</v>
      </c>
      <c r="E483" s="153">
        <v>3270</v>
      </c>
      <c r="F483" s="154"/>
    </row>
    <row r="484" spans="1:6" ht="18" customHeight="1">
      <c r="A484" s="52"/>
      <c r="B484" s="151" t="s">
        <v>102</v>
      </c>
      <c r="C484" s="152">
        <v>959</v>
      </c>
      <c r="D484" s="149">
        <v>861</v>
      </c>
      <c r="E484" s="153">
        <v>890</v>
      </c>
      <c r="F484" s="154"/>
    </row>
    <row r="485" spans="1:6" ht="18" customHeight="1">
      <c r="A485" s="52"/>
      <c r="B485" s="151" t="s">
        <v>498</v>
      </c>
      <c r="C485" s="152">
        <v>560</v>
      </c>
      <c r="D485" s="149">
        <v>292</v>
      </c>
      <c r="E485" s="153">
        <v>367</v>
      </c>
      <c r="F485" s="154"/>
    </row>
    <row r="486" spans="1:6" ht="18" customHeight="1">
      <c r="A486" s="52"/>
      <c r="B486" s="151" t="s">
        <v>499</v>
      </c>
      <c r="C486" s="152">
        <v>270</v>
      </c>
      <c r="D486" s="149">
        <v>348</v>
      </c>
      <c r="E486" s="153">
        <v>623</v>
      </c>
      <c r="F486" s="154"/>
    </row>
    <row r="487" spans="1:6" ht="18" customHeight="1">
      <c r="A487" s="52"/>
      <c r="B487" s="151" t="s">
        <v>500</v>
      </c>
      <c r="C487" s="152">
        <v>537</v>
      </c>
      <c r="D487" s="149">
        <v>356</v>
      </c>
      <c r="E487" s="153">
        <v>365</v>
      </c>
      <c r="F487" s="154"/>
    </row>
    <row r="488" spans="1:6" ht="18" customHeight="1">
      <c r="A488" s="52"/>
      <c r="B488" s="151" t="s">
        <v>501</v>
      </c>
      <c r="C488" s="152">
        <v>1985</v>
      </c>
      <c r="D488" s="149">
        <v>1004</v>
      </c>
      <c r="E488" s="153">
        <v>1021</v>
      </c>
      <c r="F488" s="154"/>
    </row>
    <row r="489" spans="1:6" ht="18" customHeight="1">
      <c r="A489" s="52"/>
      <c r="B489" s="151" t="s">
        <v>502</v>
      </c>
      <c r="C489" s="152">
        <v>463</v>
      </c>
      <c r="D489" s="149">
        <v>239</v>
      </c>
      <c r="E489" s="153">
        <v>299</v>
      </c>
      <c r="F489" s="154"/>
    </row>
    <row r="490" spans="1:6" ht="18" customHeight="1">
      <c r="A490" s="52"/>
      <c r="B490" s="151" t="s">
        <v>503</v>
      </c>
      <c r="C490" s="152">
        <v>18</v>
      </c>
      <c r="D490" s="149">
        <v>18</v>
      </c>
      <c r="E490" s="153">
        <v>18</v>
      </c>
      <c r="F490" s="154"/>
    </row>
    <row r="491" spans="1:6" ht="18" customHeight="1">
      <c r="A491" s="52"/>
      <c r="B491" s="151" t="s">
        <v>105</v>
      </c>
      <c r="C491" s="152">
        <v>1622</v>
      </c>
      <c r="D491" s="149">
        <v>1553</v>
      </c>
      <c r="E491" s="153">
        <v>1550</v>
      </c>
      <c r="F491" s="154"/>
    </row>
    <row r="492" spans="1:6" ht="18" customHeight="1">
      <c r="A492" s="52"/>
      <c r="B492" s="151" t="s">
        <v>504</v>
      </c>
      <c r="C492" s="152">
        <v>693</v>
      </c>
      <c r="D492" s="149">
        <v>599</v>
      </c>
      <c r="E492" s="153">
        <v>615</v>
      </c>
      <c r="F492" s="154"/>
    </row>
    <row r="493" spans="1:6" ht="18" customHeight="1">
      <c r="A493" s="52"/>
      <c r="B493" s="151" t="s">
        <v>101</v>
      </c>
      <c r="C493" s="152">
        <v>128</v>
      </c>
      <c r="D493" s="149">
        <v>56</v>
      </c>
      <c r="E493" s="153">
        <v>57</v>
      </c>
      <c r="F493" s="154"/>
    </row>
    <row r="494" spans="1:6" ht="19.5" customHeight="1">
      <c r="A494" s="52"/>
      <c r="B494" s="151" t="s">
        <v>505</v>
      </c>
      <c r="C494" s="152">
        <v>241</v>
      </c>
      <c r="D494" s="149">
        <v>250</v>
      </c>
      <c r="E494" s="153">
        <v>250</v>
      </c>
      <c r="F494" s="154"/>
    </row>
    <row r="495" spans="1:6" ht="13.5" customHeight="1">
      <c r="A495" s="157"/>
      <c r="B495" s="149" t="s">
        <v>506</v>
      </c>
      <c r="C495" s="149">
        <v>192</v>
      </c>
      <c r="D495" s="149">
        <v>183</v>
      </c>
      <c r="E495" s="153">
        <v>190</v>
      </c>
      <c r="F495" s="154"/>
    </row>
    <row r="496" spans="1:6" ht="13.5" customHeight="1">
      <c r="A496" s="157"/>
      <c r="B496" s="149" t="s">
        <v>507</v>
      </c>
      <c r="C496" s="149">
        <v>75</v>
      </c>
      <c r="D496" s="149">
        <v>75</v>
      </c>
      <c r="E496" s="153">
        <v>75</v>
      </c>
      <c r="F496" s="154"/>
    </row>
    <row r="497" spans="1:6" ht="13.5" customHeight="1">
      <c r="A497" s="157"/>
      <c r="B497" s="149" t="s">
        <v>508</v>
      </c>
      <c r="C497" s="149">
        <v>57</v>
      </c>
      <c r="D497" s="149">
        <v>35</v>
      </c>
      <c r="E497" s="153">
        <v>43</v>
      </c>
      <c r="F497" s="154"/>
    </row>
    <row r="498" spans="1:6" ht="13.5" customHeight="1">
      <c r="A498" s="157"/>
      <c r="B498" s="149" t="s">
        <v>509</v>
      </c>
      <c r="C498" s="149">
        <v>0</v>
      </c>
      <c r="D498" s="149">
        <v>64</v>
      </c>
      <c r="E498" s="153">
        <v>0</v>
      </c>
      <c r="F498" s="154"/>
    </row>
    <row r="499" spans="1:6" ht="13.5" customHeight="1">
      <c r="A499" s="157"/>
      <c r="B499" s="149" t="s">
        <v>510</v>
      </c>
      <c r="C499" s="149">
        <v>0</v>
      </c>
      <c r="D499" s="149">
        <v>64</v>
      </c>
      <c r="E499" s="153">
        <v>0</v>
      </c>
      <c r="F499" s="154"/>
    </row>
    <row r="500" spans="1:6" ht="13.5" customHeight="1">
      <c r="A500" s="157" t="s">
        <v>511</v>
      </c>
      <c r="B500" s="149" t="s">
        <v>512</v>
      </c>
      <c r="C500" s="149">
        <v>80701</v>
      </c>
      <c r="D500" s="149">
        <v>64094</v>
      </c>
      <c r="E500" s="153">
        <v>80891</v>
      </c>
      <c r="F500" s="150">
        <v>1.26206821231317</v>
      </c>
    </row>
    <row r="501" spans="1:6" ht="13.5" customHeight="1">
      <c r="A501" s="157"/>
      <c r="B501" s="149" t="s">
        <v>513</v>
      </c>
      <c r="C501" s="149">
        <v>44674</v>
      </c>
      <c r="D501" s="149">
        <v>33805</v>
      </c>
      <c r="E501" s="153">
        <v>50288</v>
      </c>
      <c r="F501" s="154"/>
    </row>
    <row r="502" spans="1:6" ht="13.5" customHeight="1">
      <c r="A502" s="157"/>
      <c r="B502" s="149" t="s">
        <v>514</v>
      </c>
      <c r="C502" s="149">
        <v>989</v>
      </c>
      <c r="D502" s="149">
        <v>987</v>
      </c>
      <c r="E502" s="153">
        <v>0</v>
      </c>
      <c r="F502" s="154"/>
    </row>
    <row r="503" spans="1:6" ht="13.5" customHeight="1">
      <c r="A503" s="157"/>
      <c r="B503" s="149" t="s">
        <v>515</v>
      </c>
      <c r="C503" s="149">
        <v>167</v>
      </c>
      <c r="D503" s="149">
        <v>140</v>
      </c>
      <c r="E503" s="153">
        <v>134</v>
      </c>
      <c r="F503" s="154"/>
    </row>
    <row r="504" spans="1:6" ht="13.5" customHeight="1">
      <c r="A504" s="157"/>
      <c r="B504" s="149" t="s">
        <v>516</v>
      </c>
      <c r="C504" s="149">
        <v>3408</v>
      </c>
      <c r="D504" s="149">
        <v>4212</v>
      </c>
      <c r="E504" s="153">
        <v>4361</v>
      </c>
      <c r="F504" s="154"/>
    </row>
    <row r="505" spans="1:6" ht="13.5" customHeight="1">
      <c r="A505" s="157"/>
      <c r="B505" s="149" t="s">
        <v>517</v>
      </c>
      <c r="C505" s="149">
        <v>23713</v>
      </c>
      <c r="D505" s="149">
        <v>19086</v>
      </c>
      <c r="E505" s="153">
        <v>29396</v>
      </c>
      <c r="F505" s="154"/>
    </row>
    <row r="506" spans="1:6" ht="13.5" customHeight="1">
      <c r="A506" s="157"/>
      <c r="B506" s="149" t="s">
        <v>518</v>
      </c>
      <c r="C506" s="149">
        <v>16397</v>
      </c>
      <c r="D506" s="149">
        <v>9380</v>
      </c>
      <c r="E506" s="153">
        <v>16397</v>
      </c>
      <c r="F506" s="154"/>
    </row>
    <row r="507" spans="1:6" ht="13.5" customHeight="1">
      <c r="A507" s="157"/>
      <c r="B507" s="149" t="s">
        <v>519</v>
      </c>
      <c r="C507" s="149">
        <v>36027</v>
      </c>
      <c r="D507" s="149">
        <v>30289</v>
      </c>
      <c r="E507" s="153">
        <v>30603</v>
      </c>
      <c r="F507" s="154"/>
    </row>
    <row r="508" spans="1:6" ht="13.5" customHeight="1">
      <c r="A508" s="157"/>
      <c r="B508" s="149" t="s">
        <v>520</v>
      </c>
      <c r="C508" s="149">
        <v>35830</v>
      </c>
      <c r="D508" s="149">
        <v>30153</v>
      </c>
      <c r="E508" s="153">
        <v>30466</v>
      </c>
      <c r="F508" s="154"/>
    </row>
    <row r="509" spans="1:6" ht="13.5" customHeight="1">
      <c r="A509" s="157"/>
      <c r="B509" s="149" t="s">
        <v>521</v>
      </c>
      <c r="C509" s="149">
        <v>197</v>
      </c>
      <c r="D509" s="149">
        <v>136</v>
      </c>
      <c r="E509" s="153">
        <v>137</v>
      </c>
      <c r="F509" s="154"/>
    </row>
    <row r="510" spans="1:6" ht="13.5" customHeight="1">
      <c r="A510" s="157" t="s">
        <v>522</v>
      </c>
      <c r="B510" s="149" t="s">
        <v>523</v>
      </c>
      <c r="C510" s="149">
        <v>6275</v>
      </c>
      <c r="D510" s="149">
        <v>5850</v>
      </c>
      <c r="E510" s="153">
        <v>6245</v>
      </c>
      <c r="F510" s="150">
        <v>1.06752136752137</v>
      </c>
    </row>
    <row r="511" spans="1:6" ht="13.5" customHeight="1">
      <c r="A511" s="157"/>
      <c r="B511" s="149" t="s">
        <v>524</v>
      </c>
      <c r="C511" s="149">
        <v>2700</v>
      </c>
      <c r="D511" s="149">
        <v>2302</v>
      </c>
      <c r="E511" s="153">
        <v>2700</v>
      </c>
      <c r="F511" s="154"/>
    </row>
    <row r="512" spans="1:6" ht="13.5" customHeight="1">
      <c r="A512" s="157"/>
      <c r="B512" s="149" t="s">
        <v>525</v>
      </c>
      <c r="C512" s="149">
        <v>2700</v>
      </c>
      <c r="D512" s="149">
        <v>2302</v>
      </c>
      <c r="E512" s="153">
        <v>2700</v>
      </c>
      <c r="F512" s="154"/>
    </row>
    <row r="513" spans="1:6" ht="13.5" customHeight="1">
      <c r="A513" s="157"/>
      <c r="B513" s="149" t="s">
        <v>526</v>
      </c>
      <c r="C513" s="149">
        <v>3545</v>
      </c>
      <c r="D513" s="149">
        <v>3545</v>
      </c>
      <c r="E513" s="153">
        <v>3545</v>
      </c>
      <c r="F513" s="154"/>
    </row>
    <row r="514" spans="1:6" ht="13.5" customHeight="1">
      <c r="A514" s="157"/>
      <c r="B514" s="149" t="s">
        <v>527</v>
      </c>
      <c r="C514" s="149">
        <v>3000</v>
      </c>
      <c r="D514" s="149">
        <v>3000</v>
      </c>
      <c r="E514" s="153">
        <v>3000</v>
      </c>
      <c r="F514" s="154"/>
    </row>
    <row r="515" spans="1:6" ht="13.5" customHeight="1">
      <c r="A515" s="157"/>
      <c r="B515" s="149" t="s">
        <v>528</v>
      </c>
      <c r="C515" s="149">
        <v>545</v>
      </c>
      <c r="D515" s="149">
        <v>545</v>
      </c>
      <c r="E515" s="153">
        <v>545</v>
      </c>
      <c r="F515" s="154"/>
    </row>
    <row r="516" spans="1:6" ht="13.5" customHeight="1">
      <c r="A516" s="157"/>
      <c r="B516" s="149" t="s">
        <v>529</v>
      </c>
      <c r="C516" s="149">
        <v>30</v>
      </c>
      <c r="D516" s="149">
        <v>3</v>
      </c>
      <c r="E516" s="153">
        <v>0</v>
      </c>
      <c r="F516" s="154"/>
    </row>
    <row r="517" spans="1:6" ht="13.5" customHeight="1">
      <c r="A517" s="157"/>
      <c r="B517" s="149" t="s">
        <v>530</v>
      </c>
      <c r="C517" s="149">
        <v>30</v>
      </c>
      <c r="D517" s="149">
        <v>3</v>
      </c>
      <c r="E517" s="153">
        <v>0</v>
      </c>
      <c r="F517" s="154"/>
    </row>
    <row r="518" spans="1:6" ht="13.5" customHeight="1">
      <c r="A518" s="157" t="s">
        <v>531</v>
      </c>
      <c r="B518" s="149" t="s">
        <v>532</v>
      </c>
      <c r="C518" s="149">
        <v>12029</v>
      </c>
      <c r="D518" s="149">
        <v>9869</v>
      </c>
      <c r="E518" s="153">
        <v>10394</v>
      </c>
      <c r="F518" s="150">
        <v>1.05319687911643</v>
      </c>
    </row>
    <row r="519" spans="1:6" ht="13.5" customHeight="1">
      <c r="A519" s="157"/>
      <c r="B519" s="149" t="s">
        <v>533</v>
      </c>
      <c r="C519" s="149">
        <v>4217</v>
      </c>
      <c r="D519" s="149">
        <v>3400</v>
      </c>
      <c r="E519" s="153">
        <v>3244</v>
      </c>
      <c r="F519" s="154"/>
    </row>
    <row r="520" spans="1:6" ht="13.5" customHeight="1">
      <c r="A520" s="157"/>
      <c r="B520" s="149" t="s">
        <v>101</v>
      </c>
      <c r="C520" s="149">
        <v>1527</v>
      </c>
      <c r="D520" s="149">
        <v>1499</v>
      </c>
      <c r="E520" s="153">
        <v>1510</v>
      </c>
      <c r="F520" s="154"/>
    </row>
    <row r="521" spans="1:6" ht="13.5" customHeight="1">
      <c r="A521" s="157"/>
      <c r="B521" s="149" t="s">
        <v>102</v>
      </c>
      <c r="C521" s="149">
        <v>2343</v>
      </c>
      <c r="D521" s="149">
        <v>1652</v>
      </c>
      <c r="E521" s="153">
        <v>1521</v>
      </c>
      <c r="F521" s="154"/>
    </row>
    <row r="522" spans="1:6" ht="13.5" customHeight="1">
      <c r="A522" s="157"/>
      <c r="B522" s="149" t="s">
        <v>534</v>
      </c>
      <c r="C522" s="149"/>
      <c r="D522" s="149">
        <v>15</v>
      </c>
      <c r="E522" s="153">
        <v>0</v>
      </c>
      <c r="F522" s="154"/>
    </row>
    <row r="523" spans="1:6" ht="13.5" customHeight="1">
      <c r="A523" s="157"/>
      <c r="B523" s="149" t="s">
        <v>535</v>
      </c>
      <c r="C523" s="149">
        <v>0</v>
      </c>
      <c r="D523" s="149">
        <v>25</v>
      </c>
      <c r="E523" s="153">
        <v>25</v>
      </c>
      <c r="F523" s="154"/>
    </row>
    <row r="524" spans="1:6" ht="13.5" customHeight="1">
      <c r="A524" s="157"/>
      <c r="B524" s="149" t="s">
        <v>105</v>
      </c>
      <c r="C524" s="149">
        <v>144</v>
      </c>
      <c r="D524" s="149">
        <v>161</v>
      </c>
      <c r="E524" s="153">
        <v>156</v>
      </c>
      <c r="F524" s="154"/>
    </row>
    <row r="525" spans="1:6" ht="13.5" customHeight="1">
      <c r="A525" s="157"/>
      <c r="B525" s="149" t="s">
        <v>536</v>
      </c>
      <c r="C525" s="149">
        <v>203</v>
      </c>
      <c r="D525" s="149">
        <v>48</v>
      </c>
      <c r="E525" s="153">
        <v>32</v>
      </c>
      <c r="F525" s="154"/>
    </row>
    <row r="526" spans="1:6" ht="13.5" customHeight="1">
      <c r="A526" s="157"/>
      <c r="B526" s="149" t="s">
        <v>537</v>
      </c>
      <c r="C526" s="149">
        <v>7000</v>
      </c>
      <c r="D526" s="149">
        <v>6314</v>
      </c>
      <c r="E526" s="153">
        <v>7067</v>
      </c>
      <c r="F526" s="154"/>
    </row>
    <row r="527" spans="1:6" ht="13.5" customHeight="1">
      <c r="A527" s="157"/>
      <c r="B527" s="149" t="s">
        <v>102</v>
      </c>
      <c r="C527" s="149">
        <v>0</v>
      </c>
      <c r="D527" s="149">
        <v>818</v>
      </c>
      <c r="E527" s="153">
        <v>785</v>
      </c>
      <c r="F527" s="154"/>
    </row>
    <row r="528" spans="1:6" ht="13.5" customHeight="1">
      <c r="A528" s="157"/>
      <c r="B528" s="149" t="s">
        <v>538</v>
      </c>
      <c r="C528" s="149">
        <v>0</v>
      </c>
      <c r="D528" s="149">
        <v>1208</v>
      </c>
      <c r="E528" s="153">
        <v>1205</v>
      </c>
      <c r="F528" s="154"/>
    </row>
    <row r="529" spans="1:6" ht="13.5" customHeight="1">
      <c r="A529" s="157"/>
      <c r="B529" s="149" t="s">
        <v>539</v>
      </c>
      <c r="C529" s="149">
        <v>7000</v>
      </c>
      <c r="D529" s="149">
        <v>4288</v>
      </c>
      <c r="E529" s="153">
        <v>5077</v>
      </c>
      <c r="F529" s="154"/>
    </row>
    <row r="530" spans="1:6" ht="13.5" customHeight="1">
      <c r="A530" s="157"/>
      <c r="B530" s="149" t="s">
        <v>540</v>
      </c>
      <c r="C530" s="149">
        <v>812</v>
      </c>
      <c r="D530" s="149">
        <v>155</v>
      </c>
      <c r="E530" s="153">
        <v>83</v>
      </c>
      <c r="F530" s="154"/>
    </row>
    <row r="531" spans="1:6" ht="13.5" customHeight="1">
      <c r="A531" s="157"/>
      <c r="B531" s="149" t="s">
        <v>542</v>
      </c>
      <c r="C531" s="149">
        <v>75</v>
      </c>
      <c r="D531" s="149">
        <v>3</v>
      </c>
      <c r="E531" s="153">
        <v>0</v>
      </c>
      <c r="F531" s="154"/>
    </row>
    <row r="532" spans="1:6" ht="13.5" customHeight="1">
      <c r="A532" s="157"/>
      <c r="B532" s="149" t="s">
        <v>542</v>
      </c>
      <c r="C532" s="149"/>
      <c r="D532" s="149">
        <v>71</v>
      </c>
      <c r="E532" s="153">
        <v>71</v>
      </c>
      <c r="F532" s="154"/>
    </row>
    <row r="533" spans="1:6" ht="13.5" customHeight="1">
      <c r="A533" s="157"/>
      <c r="B533" s="149" t="s">
        <v>543</v>
      </c>
      <c r="C533" s="149">
        <v>737</v>
      </c>
      <c r="D533" s="149">
        <v>81</v>
      </c>
      <c r="E533" s="153">
        <v>12</v>
      </c>
      <c r="F533" s="154"/>
    </row>
    <row r="534" spans="1:6" ht="13.5" customHeight="1">
      <c r="A534" s="157" t="s">
        <v>544</v>
      </c>
      <c r="B534" s="149" t="s">
        <v>545</v>
      </c>
      <c r="C534" s="149">
        <v>55261</v>
      </c>
      <c r="D534" s="149">
        <v>22</v>
      </c>
      <c r="E534" s="153">
        <v>22</v>
      </c>
      <c r="F534" s="150">
        <v>1</v>
      </c>
    </row>
    <row r="535" spans="1:6" ht="13.5" customHeight="1">
      <c r="A535" s="157"/>
      <c r="B535" s="149"/>
      <c r="C535" s="149"/>
      <c r="D535" s="149"/>
      <c r="E535" s="153">
        <v>22</v>
      </c>
      <c r="F535" s="154"/>
    </row>
    <row r="536" spans="1:6" ht="13.5" customHeight="1">
      <c r="A536" s="157"/>
      <c r="B536" s="149"/>
      <c r="C536" s="149"/>
      <c r="D536" s="149"/>
      <c r="E536" s="153">
        <v>22</v>
      </c>
      <c r="F536" s="154"/>
    </row>
    <row r="537" spans="1:6" ht="13.5" customHeight="1">
      <c r="A537" s="157" t="s">
        <v>547</v>
      </c>
      <c r="B537" s="149" t="s">
        <v>548</v>
      </c>
      <c r="C537" s="149">
        <v>21000</v>
      </c>
      <c r="D537" s="149">
        <v>20310</v>
      </c>
      <c r="E537" s="153">
        <v>20138</v>
      </c>
      <c r="F537" s="150">
        <v>0.991531265386509</v>
      </c>
    </row>
    <row r="538" spans="1:6" ht="13.5" customHeight="1">
      <c r="A538" s="157"/>
      <c r="B538" s="149" t="s">
        <v>549</v>
      </c>
      <c r="C538" s="149">
        <v>21000</v>
      </c>
      <c r="D538" s="149">
        <v>20310</v>
      </c>
      <c r="E538" s="153">
        <v>20138</v>
      </c>
      <c r="F538" s="154"/>
    </row>
    <row r="539" spans="1:6" ht="13.5" customHeight="1">
      <c r="A539" s="157"/>
      <c r="B539" s="149" t="s">
        <v>550</v>
      </c>
      <c r="C539" s="149">
        <v>21000</v>
      </c>
      <c r="D539" s="149">
        <v>20310</v>
      </c>
      <c r="E539" s="153">
        <v>20138</v>
      </c>
      <c r="F539" s="154"/>
    </row>
    <row r="540" spans="1:6" ht="13.5" customHeight="1">
      <c r="A540" s="157" t="s">
        <v>551</v>
      </c>
      <c r="B540" s="149" t="s">
        <v>552</v>
      </c>
      <c r="C540" s="149">
        <v>2</v>
      </c>
      <c r="D540" s="149">
        <v>2</v>
      </c>
      <c r="E540" s="153">
        <v>2</v>
      </c>
      <c r="F540" s="150">
        <v>1</v>
      </c>
    </row>
    <row r="541" spans="1:6" ht="13.5" customHeight="1">
      <c r="A541" s="157"/>
      <c r="B541" s="149" t="s">
        <v>553</v>
      </c>
      <c r="C541" s="149">
        <v>2</v>
      </c>
      <c r="D541" s="149">
        <v>2</v>
      </c>
      <c r="E541" s="153">
        <v>2</v>
      </c>
      <c r="F541" s="154"/>
    </row>
  </sheetData>
  <sheetProtection/>
  <autoFilter ref="A4:C541"/>
  <mergeCells count="3">
    <mergeCell ref="A2:F2"/>
    <mergeCell ref="B3:C3"/>
    <mergeCell ref="A6:B6"/>
  </mergeCells>
  <printOptions horizontalCentered="1"/>
  <pageMargins left="0.7083333333333334" right="0.7083333333333334" top="1.1416666666666666" bottom="0.7479166666666667" header="0.3145833333333333" footer="0.314583333333333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C10" sqref="C10"/>
    </sheetView>
  </sheetViews>
  <sheetFormatPr defaultColWidth="19.375" defaultRowHeight="14.25" customHeight="1"/>
  <cols>
    <col min="1" max="1" width="27.125" style="38" customWidth="1"/>
    <col min="2" max="2" width="23.375" style="38" customWidth="1"/>
    <col min="3" max="3" width="23.125" style="38" customWidth="1"/>
    <col min="4" max="16384" width="19.375" style="38" customWidth="1"/>
  </cols>
  <sheetData>
    <row r="1" ht="13.5">
      <c r="A1" s="2" t="s">
        <v>556</v>
      </c>
    </row>
    <row r="2" spans="1:3" ht="30" customHeight="1">
      <c r="A2" s="54" t="s">
        <v>557</v>
      </c>
      <c r="B2" s="54"/>
      <c r="C2" s="54"/>
    </row>
    <row r="3" spans="1:3" ht="19.5" customHeight="1">
      <c r="A3" s="133" t="s">
        <v>558</v>
      </c>
      <c r="B3" s="134"/>
      <c r="C3" s="134"/>
    </row>
    <row r="4" spans="1:3" ht="19.5" customHeight="1">
      <c r="A4" s="133"/>
      <c r="B4" s="134"/>
      <c r="C4" s="135" t="s">
        <v>559</v>
      </c>
    </row>
    <row r="5" spans="1:3" ht="34.5" customHeight="1">
      <c r="A5" s="58" t="s">
        <v>560</v>
      </c>
      <c r="B5" s="58" t="s">
        <v>561</v>
      </c>
      <c r="C5" s="59" t="s">
        <v>562</v>
      </c>
    </row>
    <row r="6" spans="1:3" ht="34.5" customHeight="1">
      <c r="A6" s="47" t="s">
        <v>563</v>
      </c>
      <c r="B6" s="47" t="s">
        <v>564</v>
      </c>
      <c r="C6" s="136">
        <v>11670</v>
      </c>
    </row>
    <row r="7" spans="1:3" ht="34.5" customHeight="1">
      <c r="A7" s="47" t="s">
        <v>565</v>
      </c>
      <c r="B7" s="47" t="s">
        <v>564</v>
      </c>
      <c r="C7" s="136">
        <v>8193</v>
      </c>
    </row>
    <row r="8" spans="1:3" ht="34.5" customHeight="1">
      <c r="A8" s="47" t="s">
        <v>566</v>
      </c>
      <c r="B8" s="47" t="s">
        <v>564</v>
      </c>
      <c r="C8" s="136">
        <v>21296</v>
      </c>
    </row>
    <row r="9" spans="1:3" ht="34.5" customHeight="1">
      <c r="A9" s="47" t="s">
        <v>567</v>
      </c>
      <c r="B9" s="47" t="s">
        <v>564</v>
      </c>
      <c r="C9" s="136">
        <v>13010</v>
      </c>
    </row>
    <row r="10" spans="1:3" ht="34.5" customHeight="1">
      <c r="A10" s="47" t="s">
        <v>568</v>
      </c>
      <c r="B10" s="47" t="s">
        <v>564</v>
      </c>
      <c r="C10" s="136">
        <v>16400</v>
      </c>
    </row>
    <row r="11" spans="1:3" ht="34.5" customHeight="1">
      <c r="A11" s="47" t="s">
        <v>569</v>
      </c>
      <c r="B11" s="47" t="s">
        <v>564</v>
      </c>
      <c r="C11" s="136">
        <v>31656</v>
      </c>
    </row>
    <row r="12" spans="1:3" ht="34.5" customHeight="1">
      <c r="A12" s="47" t="s">
        <v>570</v>
      </c>
      <c r="B12" s="47" t="s">
        <v>564</v>
      </c>
      <c r="C12" s="136">
        <v>61094</v>
      </c>
    </row>
    <row r="13" spans="1:3" ht="34.5" customHeight="1">
      <c r="A13" s="47" t="s">
        <v>571</v>
      </c>
      <c r="B13" s="47" t="s">
        <v>564</v>
      </c>
      <c r="C13" s="136">
        <v>44715</v>
      </c>
    </row>
    <row r="14" spans="1:3" ht="34.5" customHeight="1">
      <c r="A14" s="137" t="s">
        <v>85</v>
      </c>
      <c r="B14" s="138"/>
      <c r="C14" s="139">
        <f>SUM(C6:C13)</f>
        <v>208034</v>
      </c>
    </row>
  </sheetData>
  <sheetProtection/>
  <mergeCells count="2">
    <mergeCell ref="A2:C2"/>
    <mergeCell ref="A14:B14"/>
  </mergeCells>
  <printOptions horizontalCentered="1"/>
  <pageMargins left="0.7083333333333334" right="0.7083333333333334" top="1.1416666666666666" bottom="0.7479166666666667" header="0.3145833333333333" footer="0.314583333333333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6000000238418579"/>
  </sheetPr>
  <dimension ref="A1:IR22"/>
  <sheetViews>
    <sheetView zoomScaleSheetLayoutView="100" workbookViewId="0" topLeftCell="A4">
      <selection activeCell="A5" sqref="A5:D19"/>
    </sheetView>
  </sheetViews>
  <sheetFormatPr defaultColWidth="9.00390625" defaultRowHeight="13.5" customHeight="1"/>
  <cols>
    <col min="1" max="1" width="34.25390625" style="0" customWidth="1"/>
    <col min="2" max="2" width="14.00390625" style="0" bestFit="1" customWidth="1"/>
    <col min="3" max="3" width="26.50390625" style="0" customWidth="1"/>
    <col min="4" max="4" width="14.00390625" style="0" bestFit="1" customWidth="1"/>
    <col min="5" max="245" width="9.00390625" style="129" customWidth="1"/>
  </cols>
  <sheetData>
    <row r="1" spans="1:252" s="129" customFormat="1" ht="13.5" customHeight="1">
      <c r="A1" t="s">
        <v>572</v>
      </c>
      <c r="IL1"/>
      <c r="IM1"/>
      <c r="IN1"/>
      <c r="IO1"/>
      <c r="IP1"/>
      <c r="IQ1"/>
      <c r="IR1"/>
    </row>
    <row r="2" spans="1:252" s="129" customFormat="1" ht="30" customHeight="1">
      <c r="A2" s="54" t="s">
        <v>14</v>
      </c>
      <c r="B2" s="54"/>
      <c r="C2" s="54"/>
      <c r="D2" s="54"/>
      <c r="IL2"/>
      <c r="IM2"/>
      <c r="IN2"/>
      <c r="IO2"/>
      <c r="IP2"/>
      <c r="IQ2"/>
      <c r="IR2"/>
    </row>
    <row r="3" spans="1:252" s="129" customFormat="1" ht="19.5" customHeight="1">
      <c r="A3" s="54"/>
      <c r="B3" s="54"/>
      <c r="C3" s="54"/>
      <c r="D3" s="54"/>
      <c r="IL3"/>
      <c r="IM3"/>
      <c r="IN3"/>
      <c r="IO3"/>
      <c r="IP3"/>
      <c r="IQ3"/>
      <c r="IR3"/>
    </row>
    <row r="4" spans="1:252" s="129" customFormat="1" ht="19.5" customHeight="1">
      <c r="A4" s="130"/>
      <c r="B4" s="130"/>
      <c r="D4" s="131" t="s">
        <v>90</v>
      </c>
      <c r="IL4"/>
      <c r="IM4"/>
      <c r="IN4"/>
      <c r="IO4"/>
      <c r="IP4"/>
      <c r="IQ4"/>
      <c r="IR4"/>
    </row>
    <row r="5" spans="1:252" s="129" customFormat="1" ht="30" customHeight="1">
      <c r="A5" s="122" t="s">
        <v>48</v>
      </c>
      <c r="B5" s="122" t="s">
        <v>562</v>
      </c>
      <c r="C5" s="122" t="s">
        <v>573</v>
      </c>
      <c r="D5" s="122" t="s">
        <v>562</v>
      </c>
      <c r="IL5"/>
      <c r="IM5"/>
      <c r="IN5"/>
      <c r="IO5"/>
      <c r="IP5"/>
      <c r="IQ5"/>
      <c r="IR5"/>
    </row>
    <row r="6" spans="1:252" s="129" customFormat="1" ht="28.5" customHeight="1">
      <c r="A6" s="45" t="s">
        <v>574</v>
      </c>
      <c r="B6" s="46">
        <v>2916</v>
      </c>
      <c r="C6" s="45" t="s">
        <v>575</v>
      </c>
      <c r="D6" s="46">
        <v>300</v>
      </c>
      <c r="IL6"/>
      <c r="IM6"/>
      <c r="IN6"/>
      <c r="IO6"/>
      <c r="IP6"/>
      <c r="IQ6"/>
      <c r="IR6"/>
    </row>
    <row r="7" spans="1:252" s="129" customFormat="1" ht="28.5" customHeight="1">
      <c r="A7" s="123" t="s">
        <v>576</v>
      </c>
      <c r="B7" s="124"/>
      <c r="C7" s="45" t="s">
        <v>577</v>
      </c>
      <c r="D7" s="46"/>
      <c r="IL7"/>
      <c r="IM7"/>
      <c r="IN7"/>
      <c r="IO7"/>
      <c r="IP7"/>
      <c r="IQ7"/>
      <c r="IR7"/>
    </row>
    <row r="8" spans="1:252" s="129" customFormat="1" ht="28.5" customHeight="1">
      <c r="A8" s="45" t="s">
        <v>578</v>
      </c>
      <c r="B8" s="46"/>
      <c r="C8" s="45" t="s">
        <v>579</v>
      </c>
      <c r="D8" s="46">
        <v>1377</v>
      </c>
      <c r="IL8"/>
      <c r="IM8"/>
      <c r="IN8"/>
      <c r="IO8"/>
      <c r="IP8"/>
      <c r="IQ8"/>
      <c r="IR8"/>
    </row>
    <row r="9" spans="1:252" s="129" customFormat="1" ht="28.5" customHeight="1">
      <c r="A9" s="45" t="s">
        <v>580</v>
      </c>
      <c r="B9" s="46">
        <v>1208</v>
      </c>
      <c r="C9" s="45" t="s">
        <v>581</v>
      </c>
      <c r="D9" s="46">
        <v>435199</v>
      </c>
      <c r="IL9"/>
      <c r="IM9"/>
      <c r="IN9"/>
      <c r="IO9"/>
      <c r="IP9"/>
      <c r="IQ9"/>
      <c r="IR9"/>
    </row>
    <row r="10" spans="1:252" s="129" customFormat="1" ht="28.5" customHeight="1">
      <c r="A10" s="45" t="s">
        <v>582</v>
      </c>
      <c r="B10" s="46">
        <v>9524</v>
      </c>
      <c r="C10" s="45" t="s">
        <v>583</v>
      </c>
      <c r="D10" s="46">
        <v>28</v>
      </c>
      <c r="IL10"/>
      <c r="IM10"/>
      <c r="IN10"/>
      <c r="IO10"/>
      <c r="IP10"/>
      <c r="IQ10"/>
      <c r="IR10"/>
    </row>
    <row r="11" spans="1:252" s="129" customFormat="1" ht="28.5" customHeight="1">
      <c r="A11" s="125" t="s">
        <v>584</v>
      </c>
      <c r="B11" s="126">
        <v>414</v>
      </c>
      <c r="C11" s="127" t="s">
        <v>585</v>
      </c>
      <c r="D11" s="46"/>
      <c r="IL11"/>
      <c r="IM11"/>
      <c r="IN11"/>
      <c r="IO11"/>
      <c r="IP11"/>
      <c r="IQ11"/>
      <c r="IR11"/>
    </row>
    <row r="12" spans="1:252" s="129" customFormat="1" ht="28.5" customHeight="1">
      <c r="A12" s="45" t="s">
        <v>586</v>
      </c>
      <c r="B12" s="46">
        <v>530766</v>
      </c>
      <c r="C12" s="45" t="s">
        <v>587</v>
      </c>
      <c r="D12" s="46">
        <v>3179</v>
      </c>
      <c r="IL12"/>
      <c r="IM12"/>
      <c r="IN12"/>
      <c r="IO12"/>
      <c r="IP12"/>
      <c r="IQ12"/>
      <c r="IR12"/>
    </row>
    <row r="13" spans="1:252" s="129" customFormat="1" ht="28.5" customHeight="1">
      <c r="A13" s="45" t="s">
        <v>588</v>
      </c>
      <c r="B13" s="46">
        <v>390900</v>
      </c>
      <c r="C13" s="45" t="s">
        <v>589</v>
      </c>
      <c r="D13" s="46">
        <v>179315</v>
      </c>
      <c r="IL13"/>
      <c r="IM13"/>
      <c r="IN13"/>
      <c r="IO13"/>
      <c r="IP13"/>
      <c r="IQ13"/>
      <c r="IR13"/>
    </row>
    <row r="14" spans="1:252" s="129" customFormat="1" ht="28.5" customHeight="1">
      <c r="A14" s="45" t="s">
        <v>590</v>
      </c>
      <c r="B14" s="46">
        <v>19717</v>
      </c>
      <c r="C14" s="45" t="s">
        <v>591</v>
      </c>
      <c r="D14" s="46">
        <v>47603</v>
      </c>
      <c r="IL14"/>
      <c r="IM14"/>
      <c r="IN14"/>
      <c r="IO14"/>
      <c r="IP14"/>
      <c r="IQ14"/>
      <c r="IR14"/>
    </row>
    <row r="15" spans="1:252" s="129" customFormat="1" ht="28.5" customHeight="1">
      <c r="A15" s="45" t="s">
        <v>592</v>
      </c>
      <c r="B15" s="46">
        <v>553313</v>
      </c>
      <c r="C15" s="127" t="s">
        <v>593</v>
      </c>
      <c r="D15" s="46">
        <v>11</v>
      </c>
      <c r="IL15"/>
      <c r="IM15"/>
      <c r="IN15"/>
      <c r="IO15"/>
      <c r="IP15"/>
      <c r="IQ15"/>
      <c r="IR15"/>
    </row>
    <row r="16" spans="1:252" s="129" customFormat="1" ht="28.5" customHeight="1">
      <c r="A16" s="45"/>
      <c r="B16" s="46"/>
      <c r="C16" s="45" t="s">
        <v>594</v>
      </c>
      <c r="D16" s="46">
        <v>180400</v>
      </c>
      <c r="IL16"/>
      <c r="IM16"/>
      <c r="IN16"/>
      <c r="IO16"/>
      <c r="IP16"/>
      <c r="IQ16"/>
      <c r="IR16"/>
    </row>
    <row r="17" spans="1:252" s="129" customFormat="1" ht="28.5" customHeight="1">
      <c r="A17" s="45"/>
      <c r="B17" s="46"/>
      <c r="C17" s="45" t="s">
        <v>595</v>
      </c>
      <c r="D17" s="46">
        <v>260000</v>
      </c>
      <c r="IL17"/>
      <c r="IM17"/>
      <c r="IN17"/>
      <c r="IO17"/>
      <c r="IP17"/>
      <c r="IQ17"/>
      <c r="IR17"/>
    </row>
    <row r="18" spans="1:252" s="129" customFormat="1" ht="28.5" customHeight="1">
      <c r="A18" s="45"/>
      <c r="B18" s="46"/>
      <c r="C18" s="45" t="s">
        <v>596</v>
      </c>
      <c r="D18" s="46">
        <v>401346</v>
      </c>
      <c r="IL18"/>
      <c r="IM18"/>
      <c r="IN18"/>
      <c r="IO18"/>
      <c r="IP18"/>
      <c r="IQ18"/>
      <c r="IR18"/>
    </row>
    <row r="19" spans="1:252" s="129" customFormat="1" ht="28.5" customHeight="1">
      <c r="A19" s="122" t="s">
        <v>85</v>
      </c>
      <c r="B19" s="128">
        <f>SUM(B6:B18)</f>
        <v>1508758</v>
      </c>
      <c r="C19" s="122" t="s">
        <v>85</v>
      </c>
      <c r="D19" s="128">
        <f>SUM(D6:D18)</f>
        <v>1508758</v>
      </c>
      <c r="IL19"/>
      <c r="IM19"/>
      <c r="IN19"/>
      <c r="IO19"/>
      <c r="IP19"/>
      <c r="IQ19"/>
      <c r="IR19"/>
    </row>
    <row r="20" spans="1:252" s="129" customFormat="1" ht="28.5" customHeight="1">
      <c r="A20" s="132"/>
      <c r="B20"/>
      <c r="C20"/>
      <c r="D20"/>
      <c r="IL20"/>
      <c r="IM20"/>
      <c r="IN20"/>
      <c r="IO20"/>
      <c r="IP20"/>
      <c r="IQ20"/>
      <c r="IR20"/>
    </row>
    <row r="21" spans="1:252" s="129" customFormat="1" ht="28.5" customHeight="1">
      <c r="A21"/>
      <c r="B21"/>
      <c r="C21"/>
      <c r="D21"/>
      <c r="IL21"/>
      <c r="IM21"/>
      <c r="IN21"/>
      <c r="IO21"/>
      <c r="IP21"/>
      <c r="IQ21"/>
      <c r="IR21"/>
    </row>
    <row r="22" spans="1:252" s="129" customFormat="1" ht="28.5" customHeight="1">
      <c r="A22"/>
      <c r="IL22"/>
      <c r="IM22"/>
      <c r="IN22"/>
      <c r="IO22"/>
      <c r="IP22"/>
      <c r="IQ22"/>
      <c r="IR22"/>
    </row>
  </sheetData>
  <sheetProtection/>
  <mergeCells count="1">
    <mergeCell ref="A2:D2"/>
  </mergeCells>
  <printOptions horizontalCentered="1"/>
  <pageMargins left="0.7083333333333334" right="0.7083333333333334" top="0.9444444444444444" bottom="0.7479166666666667" header="0.3145833333333333" footer="0.314583333333333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6000000238418579"/>
  </sheetPr>
  <dimension ref="A1:D20"/>
  <sheetViews>
    <sheetView zoomScaleSheetLayoutView="100" workbookViewId="0" topLeftCell="A1">
      <selection activeCell="C17" sqref="C17"/>
    </sheetView>
  </sheetViews>
  <sheetFormatPr defaultColWidth="9.00390625" defaultRowHeight="13.5" customHeight="1"/>
  <cols>
    <col min="1" max="1" width="29.75390625" style="0" customWidth="1"/>
    <col min="2" max="2" width="14.00390625" style="0" bestFit="1" customWidth="1"/>
    <col min="3" max="3" width="28.875" style="0" customWidth="1"/>
    <col min="4" max="4" width="14.00390625" style="0" bestFit="1" customWidth="1"/>
  </cols>
  <sheetData>
    <row r="1" ht="13.5">
      <c r="A1" s="2" t="s">
        <v>597</v>
      </c>
    </row>
    <row r="2" spans="1:4" ht="30" customHeight="1">
      <c r="A2" s="121" t="s">
        <v>16</v>
      </c>
      <c r="B2" s="121"/>
      <c r="C2" s="121"/>
      <c r="D2" s="121"/>
    </row>
    <row r="3" spans="1:4" ht="19.5" customHeight="1">
      <c r="A3" s="3"/>
      <c r="B3" s="3"/>
      <c r="C3" s="3"/>
      <c r="D3" s="3"/>
    </row>
    <row r="4" spans="1:4" ht="19.5" customHeight="1">
      <c r="A4" s="2"/>
      <c r="B4" s="2"/>
      <c r="C4" s="4"/>
      <c r="D4" s="4" t="s">
        <v>90</v>
      </c>
    </row>
    <row r="5" spans="1:4" s="120" customFormat="1" ht="28.5" customHeight="1">
      <c r="A5" s="122" t="s">
        <v>48</v>
      </c>
      <c r="B5" s="122" t="s">
        <v>562</v>
      </c>
      <c r="C5" s="122" t="s">
        <v>573</v>
      </c>
      <c r="D5" s="122" t="s">
        <v>562</v>
      </c>
    </row>
    <row r="6" spans="1:4" s="120" customFormat="1" ht="28.5" customHeight="1">
      <c r="A6" s="45" t="s">
        <v>574</v>
      </c>
      <c r="B6" s="46">
        <v>2916</v>
      </c>
      <c r="C6" s="45" t="s">
        <v>575</v>
      </c>
      <c r="D6" s="46">
        <v>300</v>
      </c>
    </row>
    <row r="7" spans="1:4" s="120" customFormat="1" ht="28.5" customHeight="1">
      <c r="A7" s="123" t="s">
        <v>576</v>
      </c>
      <c r="B7" s="124"/>
      <c r="C7" s="45" t="s">
        <v>577</v>
      </c>
      <c r="D7" s="46"/>
    </row>
    <row r="8" spans="1:4" s="120" customFormat="1" ht="28.5" customHeight="1">
      <c r="A8" s="45" t="s">
        <v>578</v>
      </c>
      <c r="B8" s="46"/>
      <c r="C8" s="45" t="s">
        <v>579</v>
      </c>
      <c r="D8" s="46">
        <v>1377</v>
      </c>
    </row>
    <row r="9" spans="1:4" s="120" customFormat="1" ht="28.5" customHeight="1">
      <c r="A9" s="45" t="s">
        <v>580</v>
      </c>
      <c r="B9" s="46">
        <v>1208</v>
      </c>
      <c r="C9" s="45" t="s">
        <v>581</v>
      </c>
      <c r="D9" s="46">
        <v>407700</v>
      </c>
    </row>
    <row r="10" spans="1:4" s="120" customFormat="1" ht="28.5" customHeight="1">
      <c r="A10" s="45" t="s">
        <v>582</v>
      </c>
      <c r="B10" s="46">
        <v>9524</v>
      </c>
      <c r="C10" s="45" t="s">
        <v>583</v>
      </c>
      <c r="D10" s="46">
        <v>28</v>
      </c>
    </row>
    <row r="11" spans="1:4" s="120" customFormat="1" ht="28.5" customHeight="1">
      <c r="A11" s="125" t="s">
        <v>584</v>
      </c>
      <c r="B11" s="126">
        <v>414</v>
      </c>
      <c r="C11" s="127" t="s">
        <v>585</v>
      </c>
      <c r="D11" s="46"/>
    </row>
    <row r="12" spans="1:4" s="120" customFormat="1" ht="28.5" customHeight="1">
      <c r="A12" s="45" t="s">
        <v>586</v>
      </c>
      <c r="B12" s="46">
        <v>530766</v>
      </c>
      <c r="C12" s="45" t="s">
        <v>587</v>
      </c>
      <c r="D12" s="46">
        <v>3137</v>
      </c>
    </row>
    <row r="13" spans="1:4" s="120" customFormat="1" ht="28.5" customHeight="1">
      <c r="A13" s="45" t="s">
        <v>588</v>
      </c>
      <c r="B13" s="46">
        <v>390900</v>
      </c>
      <c r="C13" s="45" t="s">
        <v>589</v>
      </c>
      <c r="D13" s="46">
        <v>163315</v>
      </c>
    </row>
    <row r="14" spans="1:4" s="120" customFormat="1" ht="28.5" customHeight="1">
      <c r="A14" s="45" t="s">
        <v>590</v>
      </c>
      <c r="B14" s="46">
        <v>19717</v>
      </c>
      <c r="C14" s="45" t="s">
        <v>591</v>
      </c>
      <c r="D14" s="46">
        <v>47603</v>
      </c>
    </row>
    <row r="15" spans="1:4" s="120" customFormat="1" ht="28.5" customHeight="1">
      <c r="A15" s="45" t="s">
        <v>592</v>
      </c>
      <c r="B15" s="46">
        <v>543789</v>
      </c>
      <c r="C15" s="127" t="s">
        <v>593</v>
      </c>
      <c r="D15" s="46">
        <v>11</v>
      </c>
    </row>
    <row r="16" spans="1:4" s="120" customFormat="1" ht="28.5" customHeight="1">
      <c r="A16" s="45"/>
      <c r="B16" s="46"/>
      <c r="C16" s="45" t="s">
        <v>594</v>
      </c>
      <c r="D16" s="46">
        <v>180400</v>
      </c>
    </row>
    <row r="17" spans="1:4" s="120" customFormat="1" ht="28.5" customHeight="1">
      <c r="A17" s="45"/>
      <c r="B17" s="46"/>
      <c r="C17" s="45" t="s">
        <v>598</v>
      </c>
      <c r="D17" s="46">
        <v>34073</v>
      </c>
    </row>
    <row r="18" spans="1:4" s="120" customFormat="1" ht="28.5" customHeight="1">
      <c r="A18" s="45"/>
      <c r="B18" s="46"/>
      <c r="C18" s="45" t="s">
        <v>595</v>
      </c>
      <c r="D18" s="46">
        <v>260000</v>
      </c>
    </row>
    <row r="19" spans="1:4" s="120" customFormat="1" ht="28.5" customHeight="1">
      <c r="A19" s="45"/>
      <c r="B19" s="46"/>
      <c r="C19" s="45" t="s">
        <v>596</v>
      </c>
      <c r="D19" s="46">
        <v>401290</v>
      </c>
    </row>
    <row r="20" spans="1:4" s="120" customFormat="1" ht="28.5" customHeight="1">
      <c r="A20" s="122" t="s">
        <v>85</v>
      </c>
      <c r="B20" s="128">
        <f>SUM(B6:B19)</f>
        <v>1499234</v>
      </c>
      <c r="C20" s="122" t="s">
        <v>85</v>
      </c>
      <c r="D20" s="128">
        <f>SUM(D6:D19)</f>
        <v>1499234</v>
      </c>
    </row>
  </sheetData>
  <sheetProtection/>
  <mergeCells count="1">
    <mergeCell ref="A2:D2"/>
  </mergeCells>
  <printOptions horizontalCentered="1"/>
  <pageMargins left="0.7083333333333334" right="0.7083333333333334" top="0.9444444444444444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2020-05-07T06:30:26Z</cp:lastPrinted>
  <dcterms:created xsi:type="dcterms:W3CDTF">2017-02-17T07:07:14Z</dcterms:created>
  <dcterms:modified xsi:type="dcterms:W3CDTF">2023-02-07T01:03:05Z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486CCB4E3CCD45749862C052C52E673E</vt:lpwstr>
  </property>
  <property fmtid="{D5CDD505-2E9C-101B-9397-08002B2CF9AE}" pid="5" name="KSOReadingLayo">
    <vt:bool>false</vt:bool>
  </property>
</Properties>
</file>