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-60" windowWidth="18015" windowHeight="124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Sheet1!$A$6:$AG$6</definedName>
    <definedName name="_xlnm.Print_Titles" localSheetId="0">Sheet1!$4:$6</definedName>
  </definedNames>
  <calcPr calcId="125725"/>
</workbook>
</file>

<file path=xl/calcChain.xml><?xml version="1.0" encoding="utf-8"?>
<calcChain xmlns="http://schemas.openxmlformats.org/spreadsheetml/2006/main">
  <c r="O262" i="1"/>
  <c r="P262"/>
  <c r="Q262"/>
  <c r="R262"/>
  <c r="S262"/>
  <c r="T262"/>
  <c r="U262"/>
  <c r="G262"/>
  <c r="I262"/>
  <c r="M262"/>
  <c r="U261"/>
  <c r="T261"/>
  <c r="S261"/>
  <c r="N261"/>
  <c r="L261"/>
  <c r="F261"/>
  <c r="U260"/>
  <c r="T260"/>
  <c r="S260"/>
  <c r="N260"/>
  <c r="L260"/>
  <c r="F260"/>
  <c r="U259"/>
  <c r="T259"/>
  <c r="S259"/>
  <c r="N259"/>
  <c r="L259"/>
  <c r="F259"/>
  <c r="U258"/>
  <c r="T258"/>
  <c r="S258"/>
  <c r="N258"/>
  <c r="L258"/>
  <c r="F258"/>
  <c r="U257"/>
  <c r="T257"/>
  <c r="S257"/>
  <c r="N257"/>
  <c r="L257"/>
  <c r="F257"/>
  <c r="U256"/>
  <c r="T256"/>
  <c r="S256"/>
  <c r="N256"/>
  <c r="L256"/>
  <c r="F256"/>
  <c r="U255"/>
  <c r="T255"/>
  <c r="S255"/>
  <c r="N255"/>
  <c r="L255"/>
  <c r="F255"/>
  <c r="U254"/>
  <c r="T254"/>
  <c r="S254"/>
  <c r="N254"/>
  <c r="L254"/>
  <c r="F254"/>
  <c r="U253"/>
  <c r="T253"/>
  <c r="S253"/>
  <c r="N253"/>
  <c r="L253"/>
  <c r="F253"/>
  <c r="U252"/>
  <c r="T252"/>
  <c r="S252"/>
  <c r="N252"/>
  <c r="L252"/>
  <c r="F252"/>
  <c r="U251"/>
  <c r="T251"/>
  <c r="S251"/>
  <c r="N251"/>
  <c r="L251"/>
  <c r="F251"/>
  <c r="U250"/>
  <c r="T250"/>
  <c r="S250"/>
  <c r="N250"/>
  <c r="L250"/>
  <c r="F250"/>
  <c r="U249"/>
  <c r="T249"/>
  <c r="S249"/>
  <c r="N249"/>
  <c r="L249"/>
  <c r="F249"/>
  <c r="U248"/>
  <c r="T248"/>
  <c r="S248"/>
  <c r="N248"/>
  <c r="L248"/>
  <c r="F248"/>
  <c r="U247"/>
  <c r="T247"/>
  <c r="S247"/>
  <c r="N247"/>
  <c r="L247"/>
  <c r="F247"/>
  <c r="U246"/>
  <c r="T246"/>
  <c r="S246"/>
  <c r="N246"/>
  <c r="L246"/>
  <c r="F246"/>
  <c r="U245"/>
  <c r="T245"/>
  <c r="S245"/>
  <c r="N245"/>
  <c r="L245"/>
  <c r="H245"/>
  <c r="F245"/>
  <c r="U244"/>
  <c r="T244"/>
  <c r="S244"/>
  <c r="N244"/>
  <c r="L244"/>
  <c r="F244"/>
  <c r="U243"/>
  <c r="T243"/>
  <c r="S243"/>
  <c r="N243"/>
  <c r="L243"/>
  <c r="F243"/>
  <c r="U242"/>
  <c r="T242"/>
  <c r="S242"/>
  <c r="N242"/>
  <c r="L242"/>
  <c r="F242"/>
  <c r="U241"/>
  <c r="T241"/>
  <c r="S241"/>
  <c r="N241"/>
  <c r="L241"/>
  <c r="F241"/>
  <c r="U240"/>
  <c r="T240"/>
  <c r="S240"/>
  <c r="N240"/>
  <c r="L240"/>
  <c r="J240"/>
  <c r="F240"/>
  <c r="U239"/>
  <c r="T239"/>
  <c r="S239"/>
  <c r="N239"/>
  <c r="L239"/>
  <c r="H239"/>
  <c r="F239"/>
  <c r="U238"/>
  <c r="T238"/>
  <c r="S238"/>
  <c r="N238"/>
  <c r="L238"/>
  <c r="H238"/>
  <c r="F238"/>
  <c r="U237"/>
  <c r="T237"/>
  <c r="S237"/>
  <c r="N237"/>
  <c r="L237"/>
  <c r="H237"/>
  <c r="F237"/>
  <c r="U236"/>
  <c r="T236"/>
  <c r="S236"/>
  <c r="N236"/>
  <c r="L236"/>
  <c r="H236"/>
  <c r="F236"/>
  <c r="U235"/>
  <c r="T235"/>
  <c r="S235"/>
  <c r="N235"/>
  <c r="L235"/>
  <c r="H235"/>
  <c r="F235"/>
  <c r="U234"/>
  <c r="T234"/>
  <c r="S234"/>
  <c r="N234"/>
  <c r="L234"/>
  <c r="F234"/>
  <c r="U233"/>
  <c r="T233"/>
  <c r="S233"/>
  <c r="N233"/>
  <c r="L233"/>
  <c r="F233"/>
  <c r="U232"/>
  <c r="T232"/>
  <c r="S232"/>
  <c r="N232"/>
  <c r="L232"/>
  <c r="H232"/>
  <c r="F232"/>
  <c r="U231"/>
  <c r="T231"/>
  <c r="S231"/>
  <c r="N231"/>
  <c r="L231"/>
  <c r="H231"/>
  <c r="F231"/>
  <c r="U230"/>
  <c r="T230"/>
  <c r="S230"/>
  <c r="N230"/>
  <c r="L230"/>
  <c r="J230"/>
  <c r="H230"/>
  <c r="F230"/>
  <c r="U229"/>
  <c r="T229"/>
  <c r="S229"/>
  <c r="N229"/>
  <c r="L229"/>
  <c r="H229"/>
  <c r="F229"/>
  <c r="U228"/>
  <c r="T228"/>
  <c r="S228"/>
  <c r="N228"/>
  <c r="L228"/>
  <c r="J228"/>
  <c r="H228"/>
  <c r="F228"/>
  <c r="U227"/>
  <c r="T227"/>
  <c r="S227"/>
  <c r="N227"/>
  <c r="L227"/>
  <c r="H227"/>
  <c r="F227"/>
  <c r="U226"/>
  <c r="T226"/>
  <c r="S226"/>
  <c r="N226"/>
  <c r="L226"/>
  <c r="J226"/>
  <c r="H226"/>
  <c r="F226"/>
  <c r="U225"/>
  <c r="T225"/>
  <c r="S225"/>
  <c r="N225"/>
  <c r="L225"/>
  <c r="H225"/>
  <c r="F225"/>
  <c r="U224"/>
  <c r="T224"/>
  <c r="S224"/>
  <c r="N224"/>
  <c r="L224"/>
  <c r="H224"/>
  <c r="F224"/>
  <c r="U223"/>
  <c r="T223"/>
  <c r="S223"/>
  <c r="N223"/>
  <c r="L223"/>
  <c r="F223"/>
  <c r="U222"/>
  <c r="T222"/>
  <c r="S222"/>
  <c r="N222"/>
  <c r="L222"/>
  <c r="J222"/>
  <c r="F222"/>
  <c r="U221"/>
  <c r="T221"/>
  <c r="S221"/>
  <c r="N221"/>
  <c r="L221"/>
  <c r="J221"/>
  <c r="H221"/>
  <c r="F221"/>
  <c r="U220"/>
  <c r="T220"/>
  <c r="S220"/>
  <c r="N220"/>
  <c r="L220"/>
  <c r="H220"/>
  <c r="F220"/>
  <c r="U219"/>
  <c r="T219"/>
  <c r="S219"/>
  <c r="N219"/>
  <c r="L219"/>
  <c r="H219"/>
  <c r="F219"/>
  <c r="U218"/>
  <c r="T218"/>
  <c r="S218"/>
  <c r="N218"/>
  <c r="L218"/>
  <c r="H218"/>
  <c r="F218"/>
  <c r="U217"/>
  <c r="T217"/>
  <c r="S217"/>
  <c r="N217"/>
  <c r="L217"/>
  <c r="H217"/>
  <c r="F217"/>
  <c r="U216"/>
  <c r="T216"/>
  <c r="S216"/>
  <c r="N216"/>
  <c r="L216"/>
  <c r="H216"/>
  <c r="F216"/>
  <c r="U215"/>
  <c r="T215"/>
  <c r="S215"/>
  <c r="N215"/>
  <c r="L215"/>
  <c r="H215"/>
  <c r="F215"/>
  <c r="U214"/>
  <c r="T214"/>
  <c r="S214"/>
  <c r="N214"/>
  <c r="L214"/>
  <c r="H214"/>
  <c r="F214"/>
  <c r="U213"/>
  <c r="T213"/>
  <c r="S213"/>
  <c r="N213"/>
  <c r="L213"/>
  <c r="J213"/>
  <c r="H213"/>
  <c r="F213"/>
  <c r="U212"/>
  <c r="T212"/>
  <c r="S212"/>
  <c r="N212"/>
  <c r="L212"/>
  <c r="H212"/>
  <c r="F212"/>
  <c r="U211"/>
  <c r="T211"/>
  <c r="S211"/>
  <c r="N211"/>
  <c r="L211"/>
  <c r="H211"/>
  <c r="F211"/>
  <c r="U210"/>
  <c r="T210"/>
  <c r="S210"/>
  <c r="N210"/>
  <c r="L210"/>
  <c r="F210"/>
  <c r="U209"/>
  <c r="T209"/>
  <c r="S209"/>
  <c r="N209"/>
  <c r="L209"/>
  <c r="F209"/>
  <c r="U208"/>
  <c r="T208"/>
  <c r="S208"/>
  <c r="N208"/>
  <c r="L208"/>
  <c r="F208"/>
  <c r="U207"/>
  <c r="T207"/>
  <c r="S207"/>
  <c r="N207"/>
  <c r="L207"/>
  <c r="F207"/>
  <c r="U206"/>
  <c r="T206"/>
  <c r="S206"/>
  <c r="N206"/>
  <c r="L206"/>
  <c r="H206"/>
  <c r="F206"/>
  <c r="U205"/>
  <c r="T205"/>
  <c r="S205"/>
  <c r="N205"/>
  <c r="L205"/>
  <c r="H205"/>
  <c r="F205"/>
  <c r="U204"/>
  <c r="T204"/>
  <c r="S204"/>
  <c r="N204"/>
  <c r="L204"/>
  <c r="H204"/>
  <c r="F204"/>
  <c r="U203"/>
  <c r="T203"/>
  <c r="S203"/>
  <c r="N203"/>
  <c r="L203"/>
  <c r="F203"/>
  <c r="U202"/>
  <c r="T202"/>
  <c r="S202"/>
  <c r="N202"/>
  <c r="L202"/>
  <c r="F202"/>
  <c r="U201"/>
  <c r="T201"/>
  <c r="S201"/>
  <c r="N201"/>
  <c r="L201"/>
  <c r="F201"/>
  <c r="U200"/>
  <c r="T200"/>
  <c r="S200"/>
  <c r="N200"/>
  <c r="L200"/>
  <c r="F200"/>
  <c r="U199"/>
  <c r="T199"/>
  <c r="S199"/>
  <c r="N199"/>
  <c r="L199"/>
  <c r="F199"/>
  <c r="U198"/>
  <c r="T198"/>
  <c r="S198"/>
  <c r="N198"/>
  <c r="L198"/>
  <c r="J198"/>
  <c r="F198"/>
  <c r="U197"/>
  <c r="T197"/>
  <c r="S197"/>
  <c r="N197"/>
  <c r="L197"/>
  <c r="J197"/>
  <c r="H197"/>
  <c r="F197"/>
  <c r="U196"/>
  <c r="T196"/>
  <c r="S196"/>
  <c r="N196"/>
  <c r="L196"/>
  <c r="J196"/>
  <c r="H196"/>
  <c r="F196"/>
  <c r="U195"/>
  <c r="T195"/>
  <c r="S195"/>
  <c r="N195"/>
  <c r="L195"/>
  <c r="J195"/>
  <c r="H195"/>
  <c r="F195"/>
  <c r="U194"/>
  <c r="T194"/>
  <c r="S194"/>
  <c r="N194"/>
  <c r="L194"/>
  <c r="H194"/>
  <c r="F194"/>
  <c r="U193"/>
  <c r="T193"/>
  <c r="S193"/>
  <c r="N193"/>
  <c r="L193"/>
  <c r="H193"/>
  <c r="F193"/>
  <c r="U192"/>
  <c r="T192"/>
  <c r="S192"/>
  <c r="N192"/>
  <c r="L192"/>
  <c r="H192"/>
  <c r="F192"/>
  <c r="U191"/>
  <c r="T191"/>
  <c r="S191"/>
  <c r="N191"/>
  <c r="L191"/>
  <c r="H191"/>
  <c r="F191"/>
  <c r="U190"/>
  <c r="T190"/>
  <c r="S190"/>
  <c r="N190"/>
  <c r="L190"/>
  <c r="H190"/>
  <c r="F190"/>
  <c r="U189"/>
  <c r="T189"/>
  <c r="S189"/>
  <c r="N189"/>
  <c r="L189"/>
  <c r="H189"/>
  <c r="F189"/>
  <c r="U188"/>
  <c r="T188"/>
  <c r="S188"/>
  <c r="N188"/>
  <c r="L188"/>
  <c r="F188"/>
  <c r="U187"/>
  <c r="T187"/>
  <c r="S187"/>
  <c r="N187"/>
  <c r="L187"/>
  <c r="J187"/>
  <c r="H187"/>
  <c r="F187"/>
  <c r="U186"/>
  <c r="T186"/>
  <c r="S186"/>
  <c r="N186"/>
  <c r="L186"/>
  <c r="H186"/>
  <c r="F186"/>
  <c r="U185"/>
  <c r="T185"/>
  <c r="S185"/>
  <c r="N185"/>
  <c r="L185"/>
  <c r="H185"/>
  <c r="F185"/>
  <c r="U184"/>
  <c r="T184"/>
  <c r="S184"/>
  <c r="N184"/>
  <c r="L184"/>
  <c r="J184"/>
  <c r="H184"/>
  <c r="F184"/>
  <c r="U183"/>
  <c r="T183"/>
  <c r="S183"/>
  <c r="N183"/>
  <c r="L183"/>
  <c r="H183"/>
  <c r="F183"/>
  <c r="U182"/>
  <c r="T182"/>
  <c r="S182"/>
  <c r="N182"/>
  <c r="L182"/>
  <c r="H182"/>
  <c r="F182"/>
  <c r="U181"/>
  <c r="T181"/>
  <c r="S181"/>
  <c r="N181"/>
  <c r="L181"/>
  <c r="H181"/>
  <c r="F181"/>
  <c r="U180"/>
  <c r="T180"/>
  <c r="S180"/>
  <c r="N180"/>
  <c r="L180"/>
  <c r="H180"/>
  <c r="F180"/>
  <c r="U179"/>
  <c r="T179"/>
  <c r="S179"/>
  <c r="N179"/>
  <c r="L179"/>
  <c r="H179"/>
  <c r="F179"/>
  <c r="U178"/>
  <c r="T178"/>
  <c r="S178"/>
  <c r="N178"/>
  <c r="L178"/>
  <c r="H178"/>
  <c r="F178"/>
  <c r="U177"/>
  <c r="T177"/>
  <c r="S177"/>
  <c r="N177"/>
  <c r="L177"/>
  <c r="H177"/>
  <c r="F177"/>
  <c r="U176"/>
  <c r="T176"/>
  <c r="S176"/>
  <c r="N176"/>
  <c r="L176"/>
  <c r="H176"/>
  <c r="F176"/>
  <c r="U175"/>
  <c r="T175"/>
  <c r="S175"/>
  <c r="N175"/>
  <c r="L175"/>
  <c r="H175"/>
  <c r="F175"/>
  <c r="U174"/>
  <c r="T174"/>
  <c r="S174"/>
  <c r="N174"/>
  <c r="L174"/>
  <c r="J174"/>
  <c r="H174"/>
  <c r="F174"/>
  <c r="U173"/>
  <c r="T173"/>
  <c r="S173"/>
  <c r="N173"/>
  <c r="L173"/>
  <c r="F173"/>
  <c r="U172"/>
  <c r="T172"/>
  <c r="S172"/>
  <c r="N172"/>
  <c r="L172"/>
  <c r="F172"/>
  <c r="U171"/>
  <c r="T171"/>
  <c r="S171"/>
  <c r="N171"/>
  <c r="L171"/>
  <c r="H171"/>
  <c r="F171"/>
  <c r="U170"/>
  <c r="T170"/>
  <c r="S170"/>
  <c r="N170"/>
  <c r="L170"/>
  <c r="F170"/>
  <c r="U169"/>
  <c r="T169"/>
  <c r="S169"/>
  <c r="N169"/>
  <c r="L169"/>
  <c r="F169"/>
  <c r="U168"/>
  <c r="T168"/>
  <c r="S168"/>
  <c r="N168"/>
  <c r="L168"/>
  <c r="F168"/>
  <c r="U167"/>
  <c r="T167"/>
  <c r="S167"/>
  <c r="N167"/>
  <c r="L167"/>
  <c r="F167"/>
  <c r="U166"/>
  <c r="T166"/>
  <c r="S166"/>
  <c r="N166"/>
  <c r="L166"/>
  <c r="H166"/>
  <c r="F166"/>
  <c r="U165"/>
  <c r="T165"/>
  <c r="S165"/>
  <c r="N165"/>
  <c r="L165"/>
  <c r="H165"/>
  <c r="F165"/>
  <c r="U164"/>
  <c r="T164"/>
  <c r="S164"/>
  <c r="N164"/>
  <c r="L164"/>
  <c r="H164"/>
  <c r="F164"/>
  <c r="U163"/>
  <c r="T163"/>
  <c r="S163"/>
  <c r="N163"/>
  <c r="L163"/>
  <c r="H163"/>
  <c r="F163"/>
  <c r="U162"/>
  <c r="T162"/>
  <c r="S162"/>
  <c r="N162"/>
  <c r="L162"/>
  <c r="H162"/>
  <c r="F162"/>
  <c r="U161"/>
  <c r="T161"/>
  <c r="S161"/>
  <c r="N161"/>
  <c r="L161"/>
  <c r="F161"/>
  <c r="U160"/>
  <c r="T160"/>
  <c r="S160"/>
  <c r="N160"/>
  <c r="L160"/>
  <c r="F160"/>
  <c r="U159"/>
  <c r="T159"/>
  <c r="S159"/>
  <c r="N159"/>
  <c r="L159"/>
  <c r="H159"/>
  <c r="F159"/>
  <c r="U158"/>
  <c r="T158"/>
  <c r="S158"/>
  <c r="N158"/>
  <c r="L158"/>
  <c r="H158"/>
  <c r="F158"/>
  <c r="U157"/>
  <c r="T157"/>
  <c r="S157"/>
  <c r="N157"/>
  <c r="L157"/>
  <c r="H157"/>
  <c r="F157"/>
  <c r="U156"/>
  <c r="T156"/>
  <c r="S156"/>
  <c r="N156"/>
  <c r="L156"/>
  <c r="H156"/>
  <c r="F156"/>
  <c r="U155"/>
  <c r="T155"/>
  <c r="S155"/>
  <c r="N155"/>
  <c r="L155"/>
  <c r="H155"/>
  <c r="F155"/>
  <c r="U154"/>
  <c r="T154"/>
  <c r="S154"/>
  <c r="N154"/>
  <c r="L154"/>
  <c r="H154"/>
  <c r="F154"/>
  <c r="U153"/>
  <c r="T153"/>
  <c r="S153"/>
  <c r="N153"/>
  <c r="L153"/>
  <c r="H153"/>
  <c r="F153"/>
  <c r="U152"/>
  <c r="T152"/>
  <c r="S152"/>
  <c r="N152"/>
  <c r="L152"/>
  <c r="J152"/>
  <c r="H152"/>
  <c r="F152"/>
  <c r="U151"/>
  <c r="T151"/>
  <c r="S151"/>
  <c r="N151"/>
  <c r="L151"/>
  <c r="H151"/>
  <c r="F151"/>
  <c r="U150"/>
  <c r="T150"/>
  <c r="S150"/>
  <c r="N150"/>
  <c r="L150"/>
  <c r="H150"/>
  <c r="F150"/>
  <c r="U149"/>
  <c r="T149"/>
  <c r="S149"/>
  <c r="N149"/>
  <c r="L149"/>
  <c r="J149"/>
  <c r="F149"/>
  <c r="U148"/>
  <c r="T148"/>
  <c r="S148"/>
  <c r="N148"/>
  <c r="L148"/>
  <c r="J148"/>
  <c r="H148"/>
  <c r="F148"/>
  <c r="U147"/>
  <c r="T147"/>
  <c r="S147"/>
  <c r="N147"/>
  <c r="L147"/>
  <c r="J147"/>
  <c r="H147"/>
  <c r="F147"/>
  <c r="U146"/>
  <c r="T146"/>
  <c r="S146"/>
  <c r="N146"/>
  <c r="L146"/>
  <c r="H146"/>
  <c r="F146"/>
  <c r="U145"/>
  <c r="T145"/>
  <c r="S145"/>
  <c r="N145"/>
  <c r="L145"/>
  <c r="H145"/>
  <c r="F145"/>
  <c r="U144"/>
  <c r="T144"/>
  <c r="S144"/>
  <c r="N144"/>
  <c r="L144"/>
  <c r="H144"/>
  <c r="F144"/>
  <c r="U143"/>
  <c r="T143"/>
  <c r="S143"/>
  <c r="N143"/>
  <c r="L143"/>
  <c r="H143"/>
  <c r="F143"/>
  <c r="U142"/>
  <c r="T142"/>
  <c r="S142"/>
  <c r="N142"/>
  <c r="L142"/>
  <c r="J142"/>
  <c r="H142"/>
  <c r="F142"/>
  <c r="U141"/>
  <c r="T141"/>
  <c r="S141"/>
  <c r="N141"/>
  <c r="L141"/>
  <c r="J141"/>
  <c r="F141"/>
  <c r="U140"/>
  <c r="T140"/>
  <c r="S140"/>
  <c r="N140"/>
  <c r="L140"/>
  <c r="J140"/>
  <c r="H140"/>
  <c r="F140"/>
  <c r="U139"/>
  <c r="T139"/>
  <c r="S139"/>
  <c r="N139"/>
  <c r="L139"/>
  <c r="J139"/>
  <c r="H139"/>
  <c r="F139"/>
  <c r="U138"/>
  <c r="T138"/>
  <c r="S138"/>
  <c r="N138"/>
  <c r="L138"/>
  <c r="H138"/>
  <c r="F138"/>
  <c r="U137"/>
  <c r="T137"/>
  <c r="S137"/>
  <c r="N137"/>
  <c r="L137"/>
  <c r="J137"/>
  <c r="F137"/>
  <c r="U136"/>
  <c r="T136"/>
  <c r="S136"/>
  <c r="N136"/>
  <c r="L136"/>
  <c r="J136"/>
  <c r="H136"/>
  <c r="F136"/>
  <c r="U135"/>
  <c r="T135"/>
  <c r="S135"/>
  <c r="N135"/>
  <c r="L135"/>
  <c r="J135"/>
  <c r="H135"/>
  <c r="F135"/>
  <c r="U134"/>
  <c r="T134"/>
  <c r="S134"/>
  <c r="N134"/>
  <c r="L134"/>
  <c r="J134"/>
  <c r="F134"/>
  <c r="U133"/>
  <c r="T133"/>
  <c r="S133"/>
  <c r="N133"/>
  <c r="L133"/>
  <c r="J133"/>
  <c r="F133"/>
  <c r="U132"/>
  <c r="T132"/>
  <c r="S132"/>
  <c r="N132"/>
  <c r="L132"/>
  <c r="J132"/>
  <c r="H132"/>
  <c r="F132"/>
  <c r="U131"/>
  <c r="T131"/>
  <c r="S131"/>
  <c r="N131"/>
  <c r="L131"/>
  <c r="J131"/>
  <c r="H131"/>
  <c r="F131"/>
  <c r="U130"/>
  <c r="T130"/>
  <c r="S130"/>
  <c r="N130"/>
  <c r="L130"/>
  <c r="J130"/>
  <c r="H130"/>
  <c r="F130"/>
  <c r="U129"/>
  <c r="T129"/>
  <c r="S129"/>
  <c r="N129"/>
  <c r="L129"/>
  <c r="F129"/>
  <c r="U128"/>
  <c r="T128"/>
  <c r="S128"/>
  <c r="N128"/>
  <c r="L128"/>
  <c r="J128"/>
  <c r="F128"/>
  <c r="U127"/>
  <c r="T127"/>
  <c r="S127"/>
  <c r="N127"/>
  <c r="L127"/>
  <c r="F127"/>
  <c r="U126"/>
  <c r="T126"/>
  <c r="S126"/>
  <c r="N126"/>
  <c r="L126"/>
  <c r="F126"/>
  <c r="U125"/>
  <c r="T125"/>
  <c r="S125"/>
  <c r="N125"/>
  <c r="L125"/>
  <c r="H125"/>
  <c r="F125"/>
  <c r="U124"/>
  <c r="T124"/>
  <c r="S124"/>
  <c r="N124"/>
  <c r="L124"/>
  <c r="F124"/>
  <c r="U123"/>
  <c r="T123"/>
  <c r="S123"/>
  <c r="N123"/>
  <c r="L123"/>
  <c r="H123"/>
  <c r="F123"/>
  <c r="U122"/>
  <c r="T122"/>
  <c r="S122"/>
  <c r="N122"/>
  <c r="L122"/>
  <c r="F122"/>
  <c r="U121"/>
  <c r="T121"/>
  <c r="S121"/>
  <c r="N121"/>
  <c r="L121"/>
  <c r="J121"/>
  <c r="H121"/>
  <c r="F121"/>
  <c r="U120"/>
  <c r="T120"/>
  <c r="S120"/>
  <c r="N120"/>
  <c r="L120"/>
  <c r="H120"/>
  <c r="F120"/>
  <c r="U119"/>
  <c r="T119"/>
  <c r="S119"/>
  <c r="N119"/>
  <c r="L119"/>
  <c r="J119"/>
  <c r="H119"/>
  <c r="F119"/>
  <c r="U118"/>
  <c r="T118"/>
  <c r="S118"/>
  <c r="N118"/>
  <c r="L118"/>
  <c r="H118"/>
  <c r="F118"/>
  <c r="U117"/>
  <c r="T117"/>
  <c r="S117"/>
  <c r="N117"/>
  <c r="L117"/>
  <c r="H117"/>
  <c r="F117"/>
  <c r="U116"/>
  <c r="T116"/>
  <c r="S116"/>
  <c r="N116"/>
  <c r="L116"/>
  <c r="J116"/>
  <c r="H116"/>
  <c r="F116"/>
  <c r="U115"/>
  <c r="T115"/>
  <c r="S115"/>
  <c r="N115"/>
  <c r="L115"/>
  <c r="J115"/>
  <c r="H115"/>
  <c r="F115"/>
  <c r="U114"/>
  <c r="T114"/>
  <c r="S114"/>
  <c r="N114"/>
  <c r="L114"/>
  <c r="J114"/>
  <c r="H114"/>
  <c r="F114"/>
  <c r="U113"/>
  <c r="T113"/>
  <c r="S113"/>
  <c r="N113"/>
  <c r="L113"/>
  <c r="J113"/>
  <c r="H113"/>
  <c r="F113"/>
  <c r="U112"/>
  <c r="T112"/>
  <c r="S112"/>
  <c r="N112"/>
  <c r="L112"/>
  <c r="H112"/>
  <c r="F112"/>
  <c r="U111"/>
  <c r="T111"/>
  <c r="S111"/>
  <c r="N111"/>
  <c r="L111"/>
  <c r="J111"/>
  <c r="H111"/>
  <c r="F111"/>
  <c r="U110"/>
  <c r="T110"/>
  <c r="S110"/>
  <c r="N110"/>
  <c r="L110"/>
  <c r="J110"/>
  <c r="H110"/>
  <c r="F110"/>
  <c r="U109"/>
  <c r="T109"/>
  <c r="S109"/>
  <c r="N109"/>
  <c r="L109"/>
  <c r="J109"/>
  <c r="H109"/>
  <c r="F109"/>
  <c r="U108"/>
  <c r="T108"/>
  <c r="S108"/>
  <c r="N108"/>
  <c r="L108"/>
  <c r="J108"/>
  <c r="H108"/>
  <c r="F108"/>
  <c r="U107"/>
  <c r="T107"/>
  <c r="S107"/>
  <c r="N107"/>
  <c r="L107"/>
  <c r="H107"/>
  <c r="F107"/>
  <c r="U106"/>
  <c r="T106"/>
  <c r="S106"/>
  <c r="N106"/>
  <c r="L106"/>
  <c r="J106"/>
  <c r="H106"/>
  <c r="F106"/>
  <c r="U105"/>
  <c r="T105"/>
  <c r="S105"/>
  <c r="N105"/>
  <c r="L105"/>
  <c r="J105"/>
  <c r="H105"/>
  <c r="F105"/>
  <c r="U104"/>
  <c r="T104"/>
  <c r="S104"/>
  <c r="N104"/>
  <c r="L104"/>
  <c r="J104"/>
  <c r="H104"/>
  <c r="F104"/>
  <c r="U103"/>
  <c r="T103"/>
  <c r="S103"/>
  <c r="N103"/>
  <c r="L103"/>
  <c r="J103"/>
  <c r="H103"/>
  <c r="F103"/>
  <c r="U102"/>
  <c r="T102"/>
  <c r="S102"/>
  <c r="N102"/>
  <c r="L102"/>
  <c r="H102"/>
  <c r="F102"/>
  <c r="U101"/>
  <c r="T101"/>
  <c r="S101"/>
  <c r="N101"/>
  <c r="L101"/>
  <c r="J101"/>
  <c r="H101"/>
  <c r="F101"/>
  <c r="U100"/>
  <c r="T100"/>
  <c r="S100"/>
  <c r="N100"/>
  <c r="L100"/>
  <c r="J100"/>
  <c r="F100"/>
  <c r="U99"/>
  <c r="T99"/>
  <c r="S99"/>
  <c r="N99"/>
  <c r="L99"/>
  <c r="F99"/>
  <c r="U98"/>
  <c r="T98"/>
  <c r="S98"/>
  <c r="N98"/>
  <c r="L98"/>
  <c r="H98"/>
  <c r="F98"/>
  <c r="U97"/>
  <c r="T97"/>
  <c r="S97"/>
  <c r="N97"/>
  <c r="L97"/>
  <c r="H97"/>
  <c r="F97"/>
  <c r="U96"/>
  <c r="T96"/>
  <c r="S96"/>
  <c r="N96"/>
  <c r="L96"/>
  <c r="J96"/>
  <c r="H96"/>
  <c r="F96"/>
  <c r="U95"/>
  <c r="T95"/>
  <c r="S95"/>
  <c r="N95"/>
  <c r="L95"/>
  <c r="H95"/>
  <c r="F95"/>
  <c r="U94"/>
  <c r="T94"/>
  <c r="S94"/>
  <c r="N94"/>
  <c r="L94"/>
  <c r="F94"/>
  <c r="U93"/>
  <c r="T93"/>
  <c r="S93"/>
  <c r="N93"/>
  <c r="L93"/>
  <c r="H93"/>
  <c r="F93"/>
  <c r="U92"/>
  <c r="T92"/>
  <c r="S92"/>
  <c r="N92"/>
  <c r="L92"/>
  <c r="H92"/>
  <c r="F92"/>
  <c r="U91"/>
  <c r="T91"/>
  <c r="S91"/>
  <c r="N91"/>
  <c r="L91"/>
  <c r="H91"/>
  <c r="F91"/>
  <c r="U90"/>
  <c r="T90"/>
  <c r="S90"/>
  <c r="N90"/>
  <c r="L90"/>
  <c r="H90"/>
  <c r="F90"/>
  <c r="U89"/>
  <c r="T89"/>
  <c r="S89"/>
  <c r="N89"/>
  <c r="L89"/>
  <c r="H89"/>
  <c r="F89"/>
  <c r="U88"/>
  <c r="T88"/>
  <c r="S88"/>
  <c r="N88"/>
  <c r="L88"/>
  <c r="F88"/>
  <c r="U87"/>
  <c r="T87"/>
  <c r="S87"/>
  <c r="N87"/>
  <c r="L87"/>
  <c r="F87"/>
  <c r="U86"/>
  <c r="T86"/>
  <c r="S86"/>
  <c r="N86"/>
  <c r="L86"/>
  <c r="F86"/>
  <c r="U85"/>
  <c r="T85"/>
  <c r="S85"/>
  <c r="N85"/>
  <c r="L85"/>
  <c r="H85"/>
  <c r="F85"/>
  <c r="U84"/>
  <c r="T84"/>
  <c r="S84"/>
  <c r="N84"/>
  <c r="L84"/>
  <c r="H84"/>
  <c r="F84"/>
  <c r="U83"/>
  <c r="T83"/>
  <c r="S83"/>
  <c r="N83"/>
  <c r="L83"/>
  <c r="H83"/>
  <c r="F83"/>
  <c r="U82"/>
  <c r="T82"/>
  <c r="S82"/>
  <c r="N82"/>
  <c r="L82"/>
  <c r="H82"/>
  <c r="F82"/>
  <c r="U81"/>
  <c r="T81"/>
  <c r="S81"/>
  <c r="N81"/>
  <c r="L81"/>
  <c r="H81"/>
  <c r="F81"/>
  <c r="U80"/>
  <c r="T80"/>
  <c r="S80"/>
  <c r="N80"/>
  <c r="L80"/>
  <c r="H80"/>
  <c r="F80"/>
  <c r="U79"/>
  <c r="T79"/>
  <c r="S79"/>
  <c r="N79"/>
  <c r="L79"/>
  <c r="H79"/>
  <c r="F79"/>
  <c r="U78"/>
  <c r="T78"/>
  <c r="S78"/>
  <c r="N78"/>
  <c r="L78"/>
  <c r="F78"/>
  <c r="U77"/>
  <c r="T77"/>
  <c r="S77"/>
  <c r="N77"/>
  <c r="L77"/>
  <c r="F77"/>
  <c r="U76"/>
  <c r="T76"/>
  <c r="S76"/>
  <c r="N76"/>
  <c r="L76"/>
  <c r="F76"/>
  <c r="U75"/>
  <c r="T75"/>
  <c r="S75"/>
  <c r="N75"/>
  <c r="L75"/>
  <c r="F75"/>
  <c r="U74"/>
  <c r="T74"/>
  <c r="S74"/>
  <c r="N74"/>
  <c r="L74"/>
  <c r="F74"/>
  <c r="U73"/>
  <c r="T73"/>
  <c r="S73"/>
  <c r="N73"/>
  <c r="L73"/>
  <c r="F73"/>
  <c r="U72"/>
  <c r="T72"/>
  <c r="S72"/>
  <c r="N72"/>
  <c r="L72"/>
  <c r="F72"/>
  <c r="U71"/>
  <c r="T71"/>
  <c r="S71"/>
  <c r="N71"/>
  <c r="L71"/>
  <c r="F71"/>
  <c r="U70"/>
  <c r="T70"/>
  <c r="S70"/>
  <c r="N70"/>
  <c r="L70"/>
  <c r="F70"/>
  <c r="U69"/>
  <c r="T69"/>
  <c r="S69"/>
  <c r="N69"/>
  <c r="L69"/>
  <c r="H69"/>
  <c r="F69"/>
  <c r="U68"/>
  <c r="T68"/>
  <c r="S68"/>
  <c r="N68"/>
  <c r="L68"/>
  <c r="H68"/>
  <c r="F68"/>
  <c r="U67"/>
  <c r="T67"/>
  <c r="S67"/>
  <c r="N67"/>
  <c r="L67"/>
  <c r="H67"/>
  <c r="F67"/>
  <c r="U66"/>
  <c r="T66"/>
  <c r="S66"/>
  <c r="N66"/>
  <c r="L66"/>
  <c r="H66"/>
  <c r="F66"/>
  <c r="U65"/>
  <c r="T65"/>
  <c r="S65"/>
  <c r="N65"/>
  <c r="L65"/>
  <c r="H65"/>
  <c r="F65"/>
  <c r="U64"/>
  <c r="T64"/>
  <c r="S64"/>
  <c r="N64"/>
  <c r="L64"/>
  <c r="H64"/>
  <c r="F64"/>
  <c r="U63"/>
  <c r="T63"/>
  <c r="S63"/>
  <c r="N63"/>
  <c r="L63"/>
  <c r="H63"/>
  <c r="F63"/>
  <c r="U62"/>
  <c r="T62"/>
  <c r="S62"/>
  <c r="N62"/>
  <c r="L62"/>
  <c r="H62"/>
  <c r="F62"/>
  <c r="U61"/>
  <c r="T61"/>
  <c r="S61"/>
  <c r="N61"/>
  <c r="L61"/>
  <c r="H61"/>
  <c r="F61"/>
  <c r="U60"/>
  <c r="T60"/>
  <c r="S60"/>
  <c r="N60"/>
  <c r="L60"/>
  <c r="H60"/>
  <c r="F60"/>
  <c r="U59"/>
  <c r="T59"/>
  <c r="S59"/>
  <c r="N59"/>
  <c r="L59"/>
  <c r="H59"/>
  <c r="F59"/>
  <c r="U58"/>
  <c r="T58"/>
  <c r="S58"/>
  <c r="N58"/>
  <c r="L58"/>
  <c r="F58"/>
  <c r="U57"/>
  <c r="T57"/>
  <c r="S57"/>
  <c r="N57"/>
  <c r="L57"/>
  <c r="H57"/>
  <c r="F57"/>
  <c r="U56"/>
  <c r="T56"/>
  <c r="S56"/>
  <c r="N56"/>
  <c r="L56"/>
  <c r="H56"/>
  <c r="F56"/>
  <c r="U55"/>
  <c r="T55"/>
  <c r="S55"/>
  <c r="N55"/>
  <c r="L55"/>
  <c r="H55"/>
  <c r="F55"/>
  <c r="U54"/>
  <c r="T54"/>
  <c r="S54"/>
  <c r="N54"/>
  <c r="L54"/>
  <c r="J54"/>
  <c r="H54"/>
  <c r="F54"/>
  <c r="U53"/>
  <c r="T53"/>
  <c r="S53"/>
  <c r="N53"/>
  <c r="L53"/>
  <c r="H53"/>
  <c r="F53"/>
  <c r="U52"/>
  <c r="T52"/>
  <c r="S52"/>
  <c r="N52"/>
  <c r="L52"/>
  <c r="H52"/>
  <c r="F52"/>
  <c r="U51"/>
  <c r="T51"/>
  <c r="S51"/>
  <c r="N51"/>
  <c r="L51"/>
  <c r="J51"/>
  <c r="H51"/>
  <c r="F51"/>
  <c r="U50"/>
  <c r="T50"/>
  <c r="S50"/>
  <c r="N50"/>
  <c r="L50"/>
  <c r="J50"/>
  <c r="H50"/>
  <c r="F50"/>
  <c r="U49"/>
  <c r="T49"/>
  <c r="S49"/>
  <c r="N49"/>
  <c r="L49"/>
  <c r="J49"/>
  <c r="H49"/>
  <c r="F49"/>
  <c r="U48"/>
  <c r="T48"/>
  <c r="S48"/>
  <c r="N48"/>
  <c r="L48"/>
  <c r="J48"/>
  <c r="H48"/>
  <c r="F48"/>
  <c r="U47"/>
  <c r="T47"/>
  <c r="S47"/>
  <c r="N47"/>
  <c r="L47"/>
  <c r="F47"/>
  <c r="U46"/>
  <c r="T46"/>
  <c r="S46"/>
  <c r="N46"/>
  <c r="L46"/>
  <c r="H46"/>
  <c r="F46"/>
  <c r="U45"/>
  <c r="T45"/>
  <c r="S45"/>
  <c r="N45"/>
  <c r="L45"/>
  <c r="F45"/>
  <c r="U44"/>
  <c r="T44"/>
  <c r="S44"/>
  <c r="N44"/>
  <c r="L44"/>
  <c r="F44"/>
  <c r="U43"/>
  <c r="T43"/>
  <c r="S43"/>
  <c r="N43"/>
  <c r="L43"/>
  <c r="H43"/>
  <c r="F43"/>
  <c r="U42"/>
  <c r="T42"/>
  <c r="S42"/>
  <c r="N42"/>
  <c r="L42"/>
  <c r="F42"/>
  <c r="U41"/>
  <c r="T41"/>
  <c r="S41"/>
  <c r="N41"/>
  <c r="L41"/>
  <c r="F41"/>
  <c r="E41"/>
  <c r="U40"/>
  <c r="T40"/>
  <c r="S40"/>
  <c r="N40"/>
  <c r="L40"/>
  <c r="H40"/>
  <c r="F40"/>
  <c r="U39"/>
  <c r="T39"/>
  <c r="S39"/>
  <c r="N39"/>
  <c r="L39"/>
  <c r="F39"/>
  <c r="U38"/>
  <c r="T38"/>
  <c r="S38"/>
  <c r="N38"/>
  <c r="L38"/>
  <c r="H38"/>
  <c r="F38"/>
  <c r="U37"/>
  <c r="T37"/>
  <c r="S37"/>
  <c r="N37"/>
  <c r="L37"/>
  <c r="H37"/>
  <c r="F37"/>
  <c r="U36"/>
  <c r="T36"/>
  <c r="S36"/>
  <c r="N36"/>
  <c r="L36"/>
  <c r="F36"/>
  <c r="U35"/>
  <c r="T35"/>
  <c r="S35"/>
  <c r="N35"/>
  <c r="L35"/>
  <c r="F35"/>
  <c r="U34"/>
  <c r="T34"/>
  <c r="S34"/>
  <c r="N34"/>
  <c r="L34"/>
  <c r="H34"/>
  <c r="F34"/>
  <c r="U33"/>
  <c r="T33"/>
  <c r="S33"/>
  <c r="N33"/>
  <c r="L33"/>
  <c r="H33"/>
  <c r="F33"/>
  <c r="U32"/>
  <c r="T32"/>
  <c r="S32"/>
  <c r="N32"/>
  <c r="L32"/>
  <c r="H32"/>
  <c r="F32"/>
  <c r="U31"/>
  <c r="T31"/>
  <c r="S31"/>
  <c r="N31"/>
  <c r="L31"/>
  <c r="F31"/>
  <c r="U30"/>
  <c r="T30"/>
  <c r="S30"/>
  <c r="N30"/>
  <c r="L30"/>
  <c r="H30"/>
  <c r="F30"/>
  <c r="U29"/>
  <c r="T29"/>
  <c r="S29"/>
  <c r="N29"/>
  <c r="L29"/>
  <c r="H29"/>
  <c r="F29"/>
  <c r="U28"/>
  <c r="T28"/>
  <c r="S28"/>
  <c r="N28"/>
  <c r="L28"/>
  <c r="H28"/>
  <c r="F28"/>
  <c r="U27"/>
  <c r="T27"/>
  <c r="S27"/>
  <c r="N27"/>
  <c r="L27"/>
  <c r="H27"/>
  <c r="F27"/>
  <c r="U26"/>
  <c r="T26"/>
  <c r="S26"/>
  <c r="N26"/>
  <c r="L26"/>
  <c r="H26"/>
  <c r="F26"/>
  <c r="U25"/>
  <c r="T25"/>
  <c r="S25"/>
  <c r="N25"/>
  <c r="L25"/>
  <c r="H25"/>
  <c r="F25"/>
  <c r="U24"/>
  <c r="T24"/>
  <c r="S24"/>
  <c r="N24"/>
  <c r="L24"/>
  <c r="H24"/>
  <c r="F24"/>
  <c r="U23"/>
  <c r="T23"/>
  <c r="S23"/>
  <c r="N23"/>
  <c r="L23"/>
  <c r="H23"/>
  <c r="F23"/>
  <c r="U22"/>
  <c r="T22"/>
  <c r="S22"/>
  <c r="N22"/>
  <c r="K22"/>
  <c r="K262" s="1"/>
  <c r="H22"/>
  <c r="E22"/>
  <c r="E262" s="1"/>
  <c r="U21"/>
  <c r="T21"/>
  <c r="S21"/>
  <c r="N21"/>
  <c r="L21"/>
  <c r="H21"/>
  <c r="F21"/>
  <c r="U20"/>
  <c r="T20"/>
  <c r="S20"/>
  <c r="N20"/>
  <c r="L20"/>
  <c r="H20"/>
  <c r="F20"/>
  <c r="U19"/>
  <c r="T19"/>
  <c r="S19"/>
  <c r="N19"/>
  <c r="L19"/>
  <c r="F19"/>
  <c r="U18"/>
  <c r="T18"/>
  <c r="S18"/>
  <c r="N18"/>
  <c r="L18"/>
  <c r="F18"/>
  <c r="U17"/>
  <c r="T17"/>
  <c r="S17"/>
  <c r="N17"/>
  <c r="L17"/>
  <c r="H17"/>
  <c r="F17"/>
  <c r="U16"/>
  <c r="T16"/>
  <c r="S16"/>
  <c r="N16"/>
  <c r="L16"/>
  <c r="F16"/>
  <c r="U15"/>
  <c r="T15"/>
  <c r="S15"/>
  <c r="N15"/>
  <c r="L15"/>
  <c r="H15"/>
  <c r="F15"/>
  <c r="U14"/>
  <c r="T14"/>
  <c r="S14"/>
  <c r="N14"/>
  <c r="L14"/>
  <c r="J14"/>
  <c r="H14"/>
  <c r="F14"/>
  <c r="U13"/>
  <c r="T13"/>
  <c r="S13"/>
  <c r="N13"/>
  <c r="L13"/>
  <c r="H13"/>
  <c r="F13"/>
  <c r="U12"/>
  <c r="T12"/>
  <c r="S12"/>
  <c r="N12"/>
  <c r="L12"/>
  <c r="H12"/>
  <c r="F12"/>
  <c r="U11"/>
  <c r="T11"/>
  <c r="S11"/>
  <c r="N11"/>
  <c r="L11"/>
  <c r="H11"/>
  <c r="F11"/>
  <c r="U10"/>
  <c r="T10"/>
  <c r="S10"/>
  <c r="N10"/>
  <c r="L10"/>
  <c r="H10"/>
  <c r="F10"/>
  <c r="U9"/>
  <c r="T9"/>
  <c r="S9"/>
  <c r="N9"/>
  <c r="L9"/>
  <c r="H9"/>
  <c r="F9"/>
  <c r="U8"/>
  <c r="T8"/>
  <c r="S8"/>
  <c r="N8"/>
  <c r="L8"/>
  <c r="J8"/>
  <c r="H8"/>
  <c r="F8"/>
  <c r="U7"/>
  <c r="T7"/>
  <c r="S7"/>
  <c r="N7"/>
  <c r="N262" s="1"/>
  <c r="L7"/>
  <c r="J7"/>
  <c r="H7"/>
  <c r="F7"/>
  <c r="R227" l="1"/>
  <c r="R44"/>
  <c r="R226"/>
  <c r="R136"/>
  <c r="R184"/>
  <c r="R201"/>
  <c r="R35"/>
  <c r="R75"/>
  <c r="R128"/>
  <c r="R147"/>
  <c r="R171"/>
  <c r="R249"/>
  <c r="R257"/>
  <c r="R261"/>
  <c r="R20"/>
  <c r="R49"/>
  <c r="R91"/>
  <c r="R94"/>
  <c r="R107"/>
  <c r="R108"/>
  <c r="R114"/>
  <c r="R121"/>
  <c r="R126"/>
  <c r="R137"/>
  <c r="R161"/>
  <c r="R165"/>
  <c r="R185"/>
  <c r="R138"/>
  <c r="R170"/>
  <c r="R186"/>
  <c r="R190"/>
  <c r="R194"/>
  <c r="R195"/>
  <c r="R196"/>
  <c r="R197"/>
  <c r="R222"/>
  <c r="R225"/>
  <c r="R229"/>
  <c r="R230"/>
  <c r="R233"/>
  <c r="R236"/>
  <c r="R240"/>
  <c r="R244"/>
  <c r="R41"/>
  <c r="R50"/>
  <c r="R56"/>
  <c r="R59"/>
  <c r="R63"/>
  <c r="R67"/>
  <c r="R86"/>
  <c r="R112"/>
  <c r="R113"/>
  <c r="R127"/>
  <c r="R129"/>
  <c r="R162"/>
  <c r="R166"/>
  <c r="R168"/>
  <c r="R175"/>
  <c r="R179"/>
  <c r="R183"/>
  <c r="R191"/>
  <c r="R202"/>
  <c r="R205"/>
  <c r="R237"/>
  <c r="R245"/>
  <c r="R21"/>
  <c r="R11"/>
  <c r="R18"/>
  <c r="R25"/>
  <c r="R29"/>
  <c r="R32"/>
  <c r="R47"/>
  <c r="R48"/>
  <c r="R52"/>
  <c r="R57"/>
  <c r="R60"/>
  <c r="R64"/>
  <c r="R68"/>
  <c r="R77"/>
  <c r="R80"/>
  <c r="R109"/>
  <c r="R133"/>
  <c r="R163"/>
  <c r="R188"/>
  <c r="R192"/>
  <c r="R208"/>
  <c r="R210"/>
  <c r="R215"/>
  <c r="R219"/>
  <c r="R234"/>
  <c r="R238"/>
  <c r="R254"/>
  <c r="R256"/>
  <c r="R19"/>
  <c r="R71"/>
  <c r="R73"/>
  <c r="R81"/>
  <c r="R85"/>
  <c r="R87"/>
  <c r="R90"/>
  <c r="R98"/>
  <c r="R102"/>
  <c r="R103"/>
  <c r="R104"/>
  <c r="R118"/>
  <c r="R119"/>
  <c r="R130"/>
  <c r="R134"/>
  <c r="R135"/>
  <c r="R141"/>
  <c r="R142"/>
  <c r="R146"/>
  <c r="R149"/>
  <c r="R154"/>
  <c r="R158"/>
  <c r="R164"/>
  <c r="R189"/>
  <c r="R193"/>
  <c r="R221"/>
  <c r="R235"/>
  <c r="R239"/>
  <c r="R242"/>
  <c r="R253"/>
  <c r="R259"/>
  <c r="R8"/>
  <c r="R12"/>
  <c r="R16"/>
  <c r="R22"/>
  <c r="R26"/>
  <c r="R30"/>
  <c r="R33"/>
  <c r="R36"/>
  <c r="R39"/>
  <c r="R42"/>
  <c r="R45"/>
  <c r="R53"/>
  <c r="R54"/>
  <c r="R61"/>
  <c r="R65"/>
  <c r="R69"/>
  <c r="R76"/>
  <c r="R78"/>
  <c r="R82"/>
  <c r="R88"/>
  <c r="R92"/>
  <c r="R95"/>
  <c r="R96"/>
  <c r="R99"/>
  <c r="R120"/>
  <c r="R124"/>
  <c r="R143"/>
  <c r="R150"/>
  <c r="R155"/>
  <c r="R159"/>
  <c r="R172"/>
  <c r="R176"/>
  <c r="R180"/>
  <c r="R198"/>
  <c r="R200"/>
  <c r="R206"/>
  <c r="R211"/>
  <c r="R216"/>
  <c r="R220"/>
  <c r="R231"/>
  <c r="R250"/>
  <c r="R252"/>
  <c r="R255"/>
  <c r="R23"/>
  <c r="R27"/>
  <c r="R34"/>
  <c r="R37"/>
  <c r="R40"/>
  <c r="R43"/>
  <c r="R46"/>
  <c r="R55"/>
  <c r="R58"/>
  <c r="R62"/>
  <c r="R66"/>
  <c r="R72"/>
  <c r="R74"/>
  <c r="R79"/>
  <c r="R83"/>
  <c r="R89"/>
  <c r="R93"/>
  <c r="R97"/>
  <c r="R100"/>
  <c r="R101"/>
  <c r="R105"/>
  <c r="R106"/>
  <c r="R110"/>
  <c r="R111"/>
  <c r="R115"/>
  <c r="R116"/>
  <c r="R122"/>
  <c r="R125"/>
  <c r="R131"/>
  <c r="R132"/>
  <c r="R144"/>
  <c r="R151"/>
  <c r="R152"/>
  <c r="R156"/>
  <c r="R167"/>
  <c r="R169"/>
  <c r="R177"/>
  <c r="R181"/>
  <c r="R203"/>
  <c r="R209"/>
  <c r="R212"/>
  <c r="R213"/>
  <c r="R217"/>
  <c r="R223"/>
  <c r="R232"/>
  <c r="R246"/>
  <c r="R248"/>
  <c r="R251"/>
  <c r="R9"/>
  <c r="R13"/>
  <c r="R14"/>
  <c r="R17"/>
  <c r="R10"/>
  <c r="R15"/>
  <c r="L22"/>
  <c r="R24"/>
  <c r="R28"/>
  <c r="R31"/>
  <c r="R38"/>
  <c r="R51"/>
  <c r="R70"/>
  <c r="R84"/>
  <c r="R117"/>
  <c r="R123"/>
  <c r="R139"/>
  <c r="R140"/>
  <c r="R145"/>
  <c r="R148"/>
  <c r="R153"/>
  <c r="R157"/>
  <c r="R160"/>
  <c r="R173"/>
  <c r="R174"/>
  <c r="R178"/>
  <c r="R182"/>
  <c r="R187"/>
  <c r="R199"/>
  <c r="R204"/>
  <c r="R207"/>
  <c r="R214"/>
  <c r="R218"/>
  <c r="R224"/>
  <c r="R228"/>
  <c r="R241"/>
  <c r="R243"/>
  <c r="R247"/>
  <c r="R258"/>
  <c r="R260"/>
  <c r="R7"/>
  <c r="F22"/>
  <c r="F262" s="1"/>
</calcChain>
</file>

<file path=xl/sharedStrings.xml><?xml version="1.0" encoding="utf-8"?>
<sst xmlns="http://schemas.openxmlformats.org/spreadsheetml/2006/main" count="828" uniqueCount="394">
  <si>
    <t>序号</t>
  </si>
  <si>
    <t>姓  名</t>
  </si>
  <si>
    <t>所在村</t>
  </si>
  <si>
    <t>土地经营面积</t>
  </si>
  <si>
    <t>合计</t>
  </si>
  <si>
    <t>早稻</t>
  </si>
  <si>
    <t>中晚稻</t>
  </si>
  <si>
    <t>汪家村</t>
  </si>
  <si>
    <t>朱智明</t>
  </si>
  <si>
    <t>陈志多</t>
  </si>
  <si>
    <t>西杨村</t>
  </si>
  <si>
    <t>杨培波</t>
  </si>
  <si>
    <t>横涨村</t>
  </si>
  <si>
    <t>王其儿</t>
  </si>
  <si>
    <t>唐美岳</t>
  </si>
  <si>
    <t>杨银恩</t>
  </si>
  <si>
    <t>王建明</t>
  </si>
  <si>
    <t>上王村</t>
  </si>
  <si>
    <t>王伟海</t>
  </si>
  <si>
    <t>庄博</t>
  </si>
  <si>
    <t>东杨村</t>
  </si>
  <si>
    <t>俞祖宽</t>
  </si>
  <si>
    <t>江科达</t>
  </si>
  <si>
    <t>东村</t>
  </si>
  <si>
    <t>水惠荣</t>
  </si>
  <si>
    <t>凤岙</t>
  </si>
  <si>
    <t>陈永定</t>
  </si>
  <si>
    <t>廖焕壮</t>
  </si>
  <si>
    <t>梅梁桥</t>
  </si>
  <si>
    <t>谢忠亭</t>
  </si>
  <si>
    <t>戴召江</t>
  </si>
  <si>
    <t>楼积庆</t>
  </si>
  <si>
    <t>万华</t>
  </si>
  <si>
    <t>赵金荣</t>
  </si>
  <si>
    <t>何正甫</t>
  </si>
  <si>
    <t>周序国</t>
  </si>
  <si>
    <t>凤林</t>
  </si>
  <si>
    <t>王绍东</t>
  </si>
  <si>
    <t>桃源</t>
  </si>
  <si>
    <t>鲁安定</t>
  </si>
  <si>
    <t>应山</t>
  </si>
  <si>
    <t>赵益光</t>
  </si>
  <si>
    <t>方匡享</t>
  </si>
  <si>
    <t>盛家</t>
  </si>
  <si>
    <t>毛岙</t>
  </si>
  <si>
    <t>管忠保</t>
  </si>
  <si>
    <t>李小康</t>
  </si>
  <si>
    <t>半山</t>
  </si>
  <si>
    <t>李夫尧</t>
  </si>
  <si>
    <t>李海本</t>
  </si>
  <si>
    <t>林存国</t>
  </si>
  <si>
    <t>李振良</t>
  </si>
  <si>
    <t>刘芹圣</t>
  </si>
  <si>
    <t>溪下</t>
  </si>
  <si>
    <t>毛存方</t>
  </si>
  <si>
    <t>王子金</t>
  </si>
  <si>
    <t>陈孝俭</t>
  </si>
  <si>
    <t>方哲玉</t>
  </si>
  <si>
    <t>冯春斌</t>
  </si>
  <si>
    <t>水建光</t>
  </si>
  <si>
    <t>水家</t>
  </si>
  <si>
    <t>陈杏苗</t>
  </si>
  <si>
    <t>水信红</t>
  </si>
  <si>
    <t>金良志</t>
  </si>
  <si>
    <t>林永春</t>
  </si>
  <si>
    <t>上阵</t>
  </si>
  <si>
    <t>许要良</t>
  </si>
  <si>
    <t>林永灵</t>
  </si>
  <si>
    <t>毛友良</t>
  </si>
  <si>
    <t>爱中</t>
  </si>
  <si>
    <t>周林友</t>
  </si>
  <si>
    <t>林村</t>
  </si>
  <si>
    <t>冯明亮</t>
  </si>
  <si>
    <t>潘计正</t>
  </si>
  <si>
    <t>董家桥村</t>
  </si>
  <si>
    <t>戴国芳</t>
  </si>
  <si>
    <t>深溪村</t>
  </si>
  <si>
    <t>湖山村</t>
  </si>
  <si>
    <t>西陆村</t>
  </si>
  <si>
    <t>广昇村</t>
  </si>
  <si>
    <t>胡秀桥</t>
  </si>
  <si>
    <t>新后屠桥村</t>
  </si>
  <si>
    <t>四明山村</t>
  </si>
  <si>
    <t>李希通</t>
  </si>
  <si>
    <t>翁家桥村</t>
  </si>
  <si>
    <t>吴锡波</t>
  </si>
  <si>
    <t>山下庄村</t>
  </si>
  <si>
    <t>王必灶</t>
  </si>
  <si>
    <t>蔡大伟</t>
  </si>
  <si>
    <t>谢信波</t>
  </si>
  <si>
    <t>励文龙</t>
  </si>
  <si>
    <t>周洪</t>
  </si>
  <si>
    <t>张岳定</t>
  </si>
  <si>
    <t>丰成村</t>
  </si>
  <si>
    <t>张国敖</t>
  </si>
  <si>
    <t>杨家村</t>
  </si>
  <si>
    <t>梁启能</t>
  </si>
  <si>
    <t>章海平</t>
  </si>
  <si>
    <t>贺雪尧</t>
  </si>
  <si>
    <t>万众村</t>
  </si>
  <si>
    <t>翁国芳</t>
  </si>
  <si>
    <t>叶昌富</t>
  </si>
  <si>
    <t>王雅琴</t>
  </si>
  <si>
    <t>华国云</t>
  </si>
  <si>
    <t>林正敏</t>
  </si>
  <si>
    <t>横港村</t>
  </si>
  <si>
    <t>王国阳</t>
  </si>
  <si>
    <t>徐英达</t>
  </si>
  <si>
    <t>王根甫</t>
  </si>
  <si>
    <t>祝家桥村</t>
  </si>
  <si>
    <t>吴世法</t>
  </si>
  <si>
    <t>章贤近</t>
  </si>
  <si>
    <t>唐国金</t>
  </si>
  <si>
    <t>孙岳良</t>
  </si>
  <si>
    <t>东兴村</t>
  </si>
  <si>
    <t>唐纪波</t>
  </si>
  <si>
    <t>建岙村</t>
  </si>
  <si>
    <t>马永和</t>
  </si>
  <si>
    <t>唐成业</t>
  </si>
  <si>
    <t>唐国茂</t>
  </si>
  <si>
    <t>唐玉方</t>
  </si>
  <si>
    <t>唐海方</t>
  </si>
  <si>
    <t>唐海成</t>
  </si>
  <si>
    <t>唐明昌</t>
  </si>
  <si>
    <t>吕叶成</t>
  </si>
  <si>
    <t>周善军</t>
  </si>
  <si>
    <t>沿山村</t>
  </si>
  <si>
    <t>孟加云</t>
  </si>
  <si>
    <t>朱欢长</t>
  </si>
  <si>
    <t>梅园村</t>
  </si>
  <si>
    <t>闻孝根</t>
  </si>
  <si>
    <t>竺年方</t>
  </si>
  <si>
    <t>大桥村</t>
  </si>
  <si>
    <t>李行交</t>
  </si>
  <si>
    <t>郑士东</t>
  </si>
  <si>
    <t>田海波</t>
  </si>
  <si>
    <t>悬慈村</t>
  </si>
  <si>
    <t>戴行伟</t>
  </si>
  <si>
    <t>崔岙村</t>
  </si>
  <si>
    <t>百梁桥村</t>
  </si>
  <si>
    <t>全斌</t>
  </si>
  <si>
    <t>毛定法</t>
  </si>
  <si>
    <t>李如良</t>
  </si>
  <si>
    <t>朱晓明</t>
  </si>
  <si>
    <t>许跃进</t>
  </si>
  <si>
    <t>程家村</t>
  </si>
  <si>
    <t>王伟良</t>
  </si>
  <si>
    <t>潘国方</t>
  </si>
  <si>
    <t>吕立平</t>
  </si>
  <si>
    <t>洞桥村</t>
  </si>
  <si>
    <t>屠革成</t>
  </si>
  <si>
    <t>吴卫峰</t>
  </si>
  <si>
    <t>徐显华</t>
  </si>
  <si>
    <t>蕙江村</t>
  </si>
  <si>
    <t>方建</t>
  </si>
  <si>
    <t>上凌村</t>
  </si>
  <si>
    <t>李家村</t>
  </si>
  <si>
    <t>张明法</t>
  </si>
  <si>
    <t>王贤芳</t>
  </si>
  <si>
    <t>徐红平</t>
  </si>
  <si>
    <t>严华定</t>
  </si>
  <si>
    <t>罗家漕村</t>
  </si>
  <si>
    <t>张海平</t>
  </si>
  <si>
    <t>潘家耷村</t>
  </si>
  <si>
    <t>潘寒松</t>
  </si>
  <si>
    <t>陈国军</t>
  </si>
  <si>
    <t>董茂仁</t>
  </si>
  <si>
    <t>胡志清</t>
  </si>
  <si>
    <t>李陆富</t>
  </si>
  <si>
    <t>前王村</t>
  </si>
  <si>
    <t>周其坤</t>
  </si>
  <si>
    <t>周坤华</t>
  </si>
  <si>
    <t>周明杰</t>
  </si>
  <si>
    <t>屠国明</t>
  </si>
  <si>
    <t>三李村</t>
  </si>
  <si>
    <t>孙正高</t>
  </si>
  <si>
    <t>全国明</t>
  </si>
  <si>
    <t>沙港村</t>
  </si>
  <si>
    <t>郭华成</t>
  </si>
  <si>
    <t>石臼庙村</t>
  </si>
  <si>
    <t>树桥村</t>
  </si>
  <si>
    <t>林金相</t>
  </si>
  <si>
    <t>陈金国</t>
  </si>
  <si>
    <t>孙王村</t>
  </si>
  <si>
    <t>竺成忠</t>
  </si>
  <si>
    <t>宣裴村</t>
  </si>
  <si>
    <t>王林夫</t>
  </si>
  <si>
    <t>王礼帮</t>
  </si>
  <si>
    <t>吕武昌</t>
  </si>
  <si>
    <t>王利永</t>
  </si>
  <si>
    <t>鱼山头村</t>
  </si>
  <si>
    <t>张家垫村</t>
  </si>
  <si>
    <t>张中良</t>
  </si>
  <si>
    <t>张自祥</t>
  </si>
  <si>
    <t>民乐村</t>
  </si>
  <si>
    <t>缪丽萍</t>
  </si>
  <si>
    <t>蒲家村</t>
  </si>
  <si>
    <t>卢小艇</t>
  </si>
  <si>
    <t>新庄村</t>
  </si>
  <si>
    <t>陈坤良</t>
  </si>
  <si>
    <t>岐湖村</t>
  </si>
  <si>
    <t>孙百灿</t>
  </si>
  <si>
    <t>江南村</t>
  </si>
  <si>
    <t>金咪章</t>
  </si>
  <si>
    <t>陈国耀</t>
  </si>
  <si>
    <t>望江村</t>
  </si>
  <si>
    <t>桂善君</t>
  </si>
  <si>
    <t>岐阳村</t>
  </si>
  <si>
    <t>余敏岳</t>
  </si>
  <si>
    <t>新联村</t>
  </si>
  <si>
    <t>张德康</t>
  </si>
  <si>
    <t>包家村</t>
  </si>
  <si>
    <t>杨齐通</t>
  </si>
  <si>
    <t>周贤木</t>
  </si>
  <si>
    <t>黄武斌</t>
  </si>
  <si>
    <t>布政村</t>
  </si>
  <si>
    <t>梁平</t>
  </si>
  <si>
    <t>陈际汛</t>
  </si>
  <si>
    <t>葑里村</t>
  </si>
  <si>
    <t>王兴祥</t>
  </si>
  <si>
    <t>王平飞</t>
  </si>
  <si>
    <t>陈国洋</t>
  </si>
  <si>
    <t>俞素文</t>
  </si>
  <si>
    <t>潘善顺</t>
  </si>
  <si>
    <t>郭夏村</t>
  </si>
  <si>
    <t>郭行君</t>
  </si>
  <si>
    <t>郭水均</t>
  </si>
  <si>
    <t>龙三村</t>
  </si>
  <si>
    <t>金良桂</t>
  </si>
  <si>
    <t>车信国</t>
  </si>
  <si>
    <t>朱永考</t>
  </si>
  <si>
    <t>吴永良</t>
  </si>
  <si>
    <t>朱乾旺</t>
  </si>
  <si>
    <t>应建国</t>
  </si>
  <si>
    <t>张万青</t>
  </si>
  <si>
    <t>糜园军</t>
  </si>
  <si>
    <t>项如军</t>
  </si>
  <si>
    <t>茂新村</t>
  </si>
  <si>
    <t>王孝才</t>
  </si>
  <si>
    <t>徐惠平</t>
  </si>
  <si>
    <t>叶贵文</t>
  </si>
  <si>
    <t>林春华</t>
  </si>
  <si>
    <t>叶云海</t>
  </si>
  <si>
    <t>虞国海</t>
  </si>
  <si>
    <t>前虞村</t>
  </si>
  <si>
    <t>虞叶平</t>
  </si>
  <si>
    <t>虞建安</t>
  </si>
  <si>
    <t>崔德君</t>
  </si>
  <si>
    <t>邱建君</t>
  </si>
  <si>
    <t>陈小大</t>
  </si>
  <si>
    <t>程明仙</t>
  </si>
  <si>
    <t>王柏元</t>
  </si>
  <si>
    <t>虞春明</t>
  </si>
  <si>
    <t>虞国裕</t>
  </si>
  <si>
    <t>虞洵国</t>
  </si>
  <si>
    <t>虞源华</t>
  </si>
  <si>
    <t>虞明军</t>
  </si>
  <si>
    <t>杨同岳</t>
  </si>
  <si>
    <t>徐海夫</t>
  </si>
  <si>
    <t>蜃蛟村</t>
  </si>
  <si>
    <t>韩信法</t>
  </si>
  <si>
    <t>谢友军</t>
  </si>
  <si>
    <t>沈碧波</t>
  </si>
  <si>
    <t>周公平</t>
  </si>
  <si>
    <t>卢可番</t>
  </si>
  <si>
    <t>竺孟国</t>
  </si>
  <si>
    <t>施家村</t>
  </si>
  <si>
    <t>叶君炉</t>
  </si>
  <si>
    <t>宋严王村</t>
  </si>
  <si>
    <t>西洋港村</t>
  </si>
  <si>
    <t>金从福</t>
  </si>
  <si>
    <t>林平</t>
  </si>
  <si>
    <t>赵小狗</t>
  </si>
  <si>
    <t>娄引宗</t>
  </si>
  <si>
    <t>秦建国</t>
  </si>
  <si>
    <t>李成国</t>
  </si>
  <si>
    <t>杜炳礼</t>
  </si>
  <si>
    <t>共任村</t>
  </si>
  <si>
    <t>陈仁蓬</t>
  </si>
  <si>
    <t>徐官形</t>
  </si>
  <si>
    <t>周信芳</t>
  </si>
  <si>
    <t>项亨法</t>
  </si>
  <si>
    <t>仲一村</t>
  </si>
  <si>
    <t>郑其君</t>
  </si>
  <si>
    <t>徐卫雄</t>
  </si>
  <si>
    <t>陈邦超</t>
  </si>
  <si>
    <t>三星村</t>
  </si>
  <si>
    <t>龚光明</t>
  </si>
  <si>
    <t>翁恩儿</t>
  </si>
  <si>
    <t>赵金法</t>
  </si>
  <si>
    <t>王绍来</t>
  </si>
  <si>
    <t>古林村</t>
  </si>
  <si>
    <t>邵国平</t>
  </si>
  <si>
    <t>俞福土</t>
  </si>
  <si>
    <t>俞家村</t>
  </si>
  <si>
    <t>竺国强</t>
  </si>
  <si>
    <t>方仙红</t>
  </si>
  <si>
    <t>张家潭村</t>
  </si>
  <si>
    <t>张盛银</t>
  </si>
  <si>
    <t>蒋玉聪</t>
  </si>
  <si>
    <t>王益存</t>
  </si>
  <si>
    <t>俞根云</t>
  </si>
  <si>
    <t>鹅颈村</t>
  </si>
  <si>
    <t>竺玉祥</t>
  </si>
  <si>
    <t>朱文华</t>
  </si>
  <si>
    <t>章安泉</t>
  </si>
  <si>
    <t>所在乡镇</t>
  </si>
  <si>
    <t>横街镇</t>
  </si>
  <si>
    <t>石碶街道</t>
  </si>
  <si>
    <t>洞桥镇</t>
  </si>
  <si>
    <t>鄞江镇</t>
  </si>
  <si>
    <t>集士港</t>
  </si>
  <si>
    <t>集士港镇</t>
  </si>
  <si>
    <t>章水镇</t>
  </si>
  <si>
    <t>高桥镇</t>
  </si>
  <si>
    <t>古林镇</t>
  </si>
  <si>
    <t>冯林科</t>
  </si>
  <si>
    <t>高桥村</t>
  </si>
  <si>
    <t>方明海</t>
  </si>
  <si>
    <t>王信康</t>
  </si>
  <si>
    <t>章可荣</t>
  </si>
  <si>
    <t>石塘村</t>
  </si>
  <si>
    <t>方贤富</t>
  </si>
  <si>
    <t>俞福华</t>
  </si>
  <si>
    <t>宣利君</t>
    <phoneticPr fontId="1" type="noConversion"/>
  </si>
  <si>
    <t>叶云跳</t>
    <phoneticPr fontId="1" type="noConversion"/>
  </si>
  <si>
    <t>严重国</t>
    <phoneticPr fontId="1" type="noConversion"/>
  </si>
  <si>
    <t>郑士东</t>
    <phoneticPr fontId="1" type="noConversion"/>
  </si>
  <si>
    <t>方建</t>
    <phoneticPr fontId="1" type="noConversion"/>
  </si>
  <si>
    <t>樊海华</t>
    <phoneticPr fontId="1" type="noConversion"/>
  </si>
  <si>
    <t>孙岳良</t>
    <phoneticPr fontId="1" type="noConversion"/>
  </si>
  <si>
    <t>潘岳龙</t>
    <phoneticPr fontId="1" type="noConversion"/>
  </si>
  <si>
    <t>李荣斌</t>
    <phoneticPr fontId="1" type="noConversion"/>
  </si>
  <si>
    <t>王伟良</t>
    <phoneticPr fontId="1" type="noConversion"/>
  </si>
  <si>
    <t>胡咪炭</t>
    <phoneticPr fontId="1" type="noConversion"/>
  </si>
  <si>
    <t>姚伟龙</t>
    <phoneticPr fontId="1" type="noConversion"/>
  </si>
  <si>
    <t>胡秀桥</t>
    <phoneticPr fontId="1" type="noConversion"/>
  </si>
  <si>
    <t>翁国振</t>
    <phoneticPr fontId="1" type="noConversion"/>
  </si>
  <si>
    <t>刘荷芬</t>
    <phoneticPr fontId="1" type="noConversion"/>
  </si>
  <si>
    <t>冯明亮</t>
    <phoneticPr fontId="1" type="noConversion"/>
  </si>
  <si>
    <t>陈如良</t>
    <phoneticPr fontId="1" type="noConversion"/>
  </si>
  <si>
    <t>戴国芳</t>
    <phoneticPr fontId="1" type="noConversion"/>
  </si>
  <si>
    <t>王安国</t>
    <phoneticPr fontId="1" type="noConversion"/>
  </si>
  <si>
    <t>方海芳</t>
    <phoneticPr fontId="1" type="noConversion"/>
  </si>
  <si>
    <t>王伟国</t>
    <phoneticPr fontId="1" type="noConversion"/>
  </si>
  <si>
    <t>桑月祥</t>
    <phoneticPr fontId="1" type="noConversion"/>
  </si>
  <si>
    <t>周信芳</t>
    <phoneticPr fontId="1" type="noConversion"/>
  </si>
  <si>
    <t>罗国君</t>
    <phoneticPr fontId="1" type="noConversion"/>
  </si>
  <si>
    <t>实际种植面积</t>
    <phoneticPr fontId="1" type="noConversion"/>
  </si>
  <si>
    <t>粮食局面积</t>
    <phoneticPr fontId="1" type="noConversion"/>
  </si>
  <si>
    <t>实际收购数量</t>
    <phoneticPr fontId="1" type="noConversion"/>
  </si>
  <si>
    <t>应补贴审核金额</t>
    <phoneticPr fontId="1" type="noConversion"/>
  </si>
  <si>
    <t>小麦</t>
    <phoneticPr fontId="1" type="noConversion"/>
  </si>
  <si>
    <t>合计</t>
    <phoneticPr fontId="1" type="noConversion"/>
  </si>
  <si>
    <t>早稻</t>
    <phoneticPr fontId="1" type="noConversion"/>
  </si>
  <si>
    <t>晚稻</t>
    <phoneticPr fontId="1" type="noConversion"/>
  </si>
  <si>
    <t>中晚稻</t>
    <phoneticPr fontId="1" type="noConversion"/>
  </si>
  <si>
    <t>面积</t>
    <phoneticPr fontId="1" type="noConversion"/>
  </si>
  <si>
    <t>单产</t>
    <phoneticPr fontId="1" type="noConversion"/>
  </si>
  <si>
    <t>横街镇</t>
    <phoneticPr fontId="1" type="noConversion"/>
  </si>
  <si>
    <t>溪下村</t>
    <phoneticPr fontId="1" type="noConversion"/>
  </si>
  <si>
    <t>上阵村</t>
    <phoneticPr fontId="1" type="noConversion"/>
  </si>
  <si>
    <t>集士港镇</t>
    <phoneticPr fontId="1" type="noConversion"/>
  </si>
  <si>
    <t>四明山村</t>
    <phoneticPr fontId="1" type="noConversion"/>
  </si>
  <si>
    <t>古林镇</t>
    <phoneticPr fontId="1" type="noConversion"/>
  </si>
  <si>
    <t>俞家村</t>
    <phoneticPr fontId="1" type="noConversion"/>
  </si>
  <si>
    <t>大雷村</t>
    <phoneticPr fontId="1" type="noConversion"/>
  </si>
  <si>
    <t>备注</t>
    <phoneticPr fontId="1" type="noConversion"/>
  </si>
  <si>
    <t>小麦为4个村总面积，早稻为2个村总面积</t>
    <phoneticPr fontId="1" type="noConversion"/>
  </si>
  <si>
    <t>小麦为2个村总面积，晚稻为2个村总面积</t>
    <phoneticPr fontId="1" type="noConversion"/>
  </si>
  <si>
    <t>小麦为7个村总面积，晚稻为6个村总面积</t>
    <phoneticPr fontId="1" type="noConversion"/>
  </si>
  <si>
    <t>早稻为2个村总面积</t>
    <phoneticPr fontId="1" type="noConversion"/>
  </si>
  <si>
    <t>晚稻为2个村总面积</t>
    <phoneticPr fontId="1" type="noConversion"/>
  </si>
  <si>
    <t>中晚稻为2个村总面积</t>
    <phoneticPr fontId="1" type="noConversion"/>
  </si>
  <si>
    <t>小麦为3个村总面积</t>
    <phoneticPr fontId="1" type="noConversion"/>
  </si>
  <si>
    <t>小麦为2个村总面积</t>
    <phoneticPr fontId="1" type="noConversion"/>
  </si>
  <si>
    <t>小麦为2个村总面积，早稻为2个村总面积</t>
    <phoneticPr fontId="1" type="noConversion"/>
  </si>
  <si>
    <t>小麦为4个村总面积</t>
    <phoneticPr fontId="1" type="noConversion"/>
  </si>
  <si>
    <t>早稻为3个村总面积</t>
    <phoneticPr fontId="1" type="noConversion"/>
  </si>
  <si>
    <t>晚稻为5个村总面积</t>
    <phoneticPr fontId="1" type="noConversion"/>
  </si>
  <si>
    <t>晚稻总种植面积为2427亩，总收购数量480000公斤，单产197.8公斤/亩</t>
    <phoneticPr fontId="1" type="noConversion"/>
  </si>
  <si>
    <t>古林共任村种植小麦502亩，平均单产136.7公斤</t>
    <phoneticPr fontId="1" type="noConversion"/>
  </si>
  <si>
    <t>小麦三星村种植189亩，两村平均单产107.14</t>
    <phoneticPr fontId="1" type="noConversion"/>
  </si>
  <si>
    <t>小麦为2个村总面积，附情况说明</t>
  </si>
  <si>
    <t>附情况说明</t>
  </si>
  <si>
    <t>晚稻为2个村总面积,单产过高，按照2017年实际单产最高700公斤/亩核算</t>
    <phoneticPr fontId="1" type="noConversion"/>
  </si>
  <si>
    <t>在许家村种植26.4亩晚稻，平均后单产491.58公斤/亩</t>
    <phoneticPr fontId="1" type="noConversion"/>
  </si>
  <si>
    <t>小麦另在沙港村种植15亩，共种植49亩，平均亩产245公斤</t>
    <phoneticPr fontId="1" type="noConversion"/>
  </si>
  <si>
    <t>小麦为3个村总面积，早稻为3个村总面积，另仲一村种植130亩，实际亩产194公斤</t>
    <phoneticPr fontId="1" type="noConversion"/>
  </si>
  <si>
    <t>晚稻总种植面积为1369.98亩，总收购粮食为885000公斤，单产为646公斤/亩</t>
    <phoneticPr fontId="1" type="noConversion"/>
  </si>
  <si>
    <t>高桥镇</t>
    <phoneticPr fontId="1" type="noConversion"/>
  </si>
  <si>
    <t xml:space="preserve">单位：亩、公斤、元  </t>
    <phoneticPr fontId="1" type="noConversion"/>
  </si>
  <si>
    <t>家庭农场收购环节补贴清单</t>
    <phoneticPr fontId="1" type="noConversion"/>
  </si>
  <si>
    <r>
      <t xml:space="preserve">  2017年</t>
    </r>
    <r>
      <rPr>
        <u/>
        <sz val="22"/>
        <color theme="1"/>
        <rFont val="方正小标宋简体"/>
        <family val="3"/>
        <charset val="134"/>
      </rPr>
      <t xml:space="preserve"> 海曙 </t>
    </r>
    <r>
      <rPr>
        <sz val="22"/>
        <color theme="1"/>
        <rFont val="方正小标宋简体"/>
        <family val="3"/>
        <charset val="134"/>
      </rPr>
      <t>区50亩以上种粮大户或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</si>
</sst>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22"/>
      <color theme="1"/>
      <name val="方正小标宋简体"/>
      <family val="3"/>
      <charset val="134"/>
    </font>
    <font>
      <u/>
      <sz val="22"/>
      <color theme="1"/>
      <name val="方正小标宋简体"/>
      <family val="3"/>
      <charset val="134"/>
    </font>
    <font>
      <sz val="12"/>
      <color theme="1"/>
      <name val="仿宋_GB2312"/>
      <family val="1"/>
      <charset val="134"/>
    </font>
    <font>
      <sz val="10"/>
      <color theme="1"/>
      <name val="宋体"/>
      <family val="3"/>
      <charset val="134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color theme="1"/>
      <name val="仿宋_GB2312"/>
      <family val="1"/>
      <charset val="134"/>
    </font>
    <font>
      <sz val="9"/>
      <color rgb="FF000000"/>
      <name val="宋体"/>
      <family val="3"/>
      <charset val="134"/>
      <scheme val="minor"/>
    </font>
    <font>
      <sz val="9"/>
      <color rgb="FFFF0000"/>
      <name val="宋体"/>
      <family val="2"/>
      <charset val="134"/>
      <scheme val="minor"/>
    </font>
    <font>
      <sz val="8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76" fontId="1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17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76" fontId="1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">
    <cellStyle name="常规" xfId="0" builtinId="0"/>
    <cellStyle name="常规_Sheet1_1" xfId="2"/>
    <cellStyle name="常规_Sheet1_2" xfId="3"/>
    <cellStyle name="常规_全区名册_3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97"/>
  <sheetViews>
    <sheetView tabSelected="1" workbookViewId="0">
      <selection activeCell="A2" sqref="A2:U2"/>
    </sheetView>
  </sheetViews>
  <sheetFormatPr defaultRowHeight="12"/>
  <cols>
    <col min="1" max="1" width="4.25" style="31" customWidth="1"/>
    <col min="2" max="2" width="6.125" style="31" customWidth="1"/>
    <col min="3" max="3" width="4.625" style="28" customWidth="1"/>
    <col min="4" max="4" width="4.375" style="28" customWidth="1"/>
    <col min="5" max="5" width="5.75" style="28" customWidth="1"/>
    <col min="6" max="6" width="6.125" style="28" customWidth="1"/>
    <col min="7" max="7" width="6.25" style="29" customWidth="1"/>
    <col min="8" max="8" width="5.625" style="30" customWidth="1"/>
    <col min="9" max="9" width="5.875" style="29" customWidth="1"/>
    <col min="10" max="10" width="5.125" style="30" customWidth="1"/>
    <col min="11" max="11" width="6.5" style="29" customWidth="1"/>
    <col min="12" max="12" width="5.625" style="30" customWidth="1"/>
    <col min="13" max="13" width="7.375" style="34" hidden="1" customWidth="1"/>
    <col min="14" max="14" width="8.625" style="29" customWidth="1"/>
    <col min="15" max="15" width="7.25" style="28" customWidth="1"/>
    <col min="16" max="16" width="7.25" style="29" customWidth="1"/>
    <col min="17" max="17" width="8.875" style="29" customWidth="1"/>
    <col min="18" max="18" width="7.75" style="29" customWidth="1"/>
    <col min="19" max="20" width="6.75" style="28" bestFit="1" customWidth="1"/>
    <col min="21" max="21" width="7.375" style="28" customWidth="1"/>
    <col min="22" max="22" width="8.125" style="38" customWidth="1"/>
    <col min="23" max="31" width="9" style="5"/>
    <col min="32" max="32" width="6.625" style="5" customWidth="1"/>
    <col min="33" max="16384" width="9" style="5"/>
  </cols>
  <sheetData>
    <row r="1" spans="1:35" s="7" customFormat="1" ht="27">
      <c r="A1" s="56" t="s">
        <v>393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35"/>
    </row>
    <row r="2" spans="1:35" s="7" customFormat="1" ht="27">
      <c r="A2" s="56" t="s">
        <v>392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35"/>
    </row>
    <row r="3" spans="1:35" s="7" customFormat="1" ht="14.25">
      <c r="A3" s="57"/>
      <c r="B3" s="57"/>
      <c r="C3" s="57"/>
      <c r="D3" s="57"/>
      <c r="E3" s="57"/>
      <c r="F3" s="28"/>
      <c r="G3" s="29"/>
      <c r="H3" s="30"/>
      <c r="M3" s="28"/>
      <c r="N3" s="29"/>
      <c r="O3" s="28"/>
      <c r="P3" s="29"/>
      <c r="Q3" s="29"/>
      <c r="R3" s="58" t="s">
        <v>391</v>
      </c>
      <c r="S3" s="58"/>
      <c r="T3" s="58"/>
      <c r="U3" s="58"/>
      <c r="V3" s="35"/>
    </row>
    <row r="4" spans="1:35" s="8" customFormat="1" ht="15.75" customHeight="1">
      <c r="A4" s="62" t="s">
        <v>0</v>
      </c>
      <c r="B4" s="62" t="s">
        <v>1</v>
      </c>
      <c r="C4" s="46" t="s">
        <v>306</v>
      </c>
      <c r="D4" s="46" t="s">
        <v>2</v>
      </c>
      <c r="E4" s="46" t="s">
        <v>3</v>
      </c>
      <c r="F4" s="52" t="s">
        <v>348</v>
      </c>
      <c r="G4" s="53"/>
      <c r="H4" s="53"/>
      <c r="I4" s="53"/>
      <c r="J4" s="53"/>
      <c r="K4" s="53"/>
      <c r="L4" s="54"/>
      <c r="M4" s="55" t="s">
        <v>349</v>
      </c>
      <c r="N4" s="51" t="s">
        <v>350</v>
      </c>
      <c r="O4" s="51"/>
      <c r="P4" s="51"/>
      <c r="Q4" s="51"/>
      <c r="R4" s="51" t="s">
        <v>351</v>
      </c>
      <c r="S4" s="51"/>
      <c r="T4" s="51"/>
      <c r="U4" s="51"/>
      <c r="V4" s="59" t="s">
        <v>367</v>
      </c>
    </row>
    <row r="5" spans="1:35" s="8" customFormat="1" ht="11.25" customHeight="1">
      <c r="A5" s="63"/>
      <c r="B5" s="63"/>
      <c r="C5" s="48"/>
      <c r="D5" s="48"/>
      <c r="E5" s="48"/>
      <c r="F5" s="46" t="s">
        <v>4</v>
      </c>
      <c r="G5" s="52" t="s">
        <v>352</v>
      </c>
      <c r="H5" s="54"/>
      <c r="I5" s="52" t="s">
        <v>5</v>
      </c>
      <c r="J5" s="54"/>
      <c r="K5" s="52" t="s">
        <v>6</v>
      </c>
      <c r="L5" s="54"/>
      <c r="M5" s="55"/>
      <c r="N5" s="49" t="s">
        <v>353</v>
      </c>
      <c r="O5" s="46" t="s">
        <v>352</v>
      </c>
      <c r="P5" s="49" t="s">
        <v>354</v>
      </c>
      <c r="Q5" s="49" t="s">
        <v>355</v>
      </c>
      <c r="R5" s="49" t="s">
        <v>353</v>
      </c>
      <c r="S5" s="46" t="s">
        <v>352</v>
      </c>
      <c r="T5" s="46" t="s">
        <v>354</v>
      </c>
      <c r="U5" s="46" t="s">
        <v>356</v>
      </c>
      <c r="V5" s="60"/>
    </row>
    <row r="6" spans="1:35" s="8" customFormat="1" ht="11.25" customHeight="1">
      <c r="A6" s="64"/>
      <c r="B6" s="64"/>
      <c r="C6" s="47"/>
      <c r="D6" s="47"/>
      <c r="E6" s="47"/>
      <c r="F6" s="47"/>
      <c r="G6" s="11" t="s">
        <v>357</v>
      </c>
      <c r="H6" s="12" t="s">
        <v>358</v>
      </c>
      <c r="I6" s="11" t="s">
        <v>357</v>
      </c>
      <c r="J6" s="12" t="s">
        <v>358</v>
      </c>
      <c r="K6" s="11" t="s">
        <v>357</v>
      </c>
      <c r="L6" s="12" t="s">
        <v>358</v>
      </c>
      <c r="M6" s="44"/>
      <c r="N6" s="50"/>
      <c r="O6" s="47"/>
      <c r="P6" s="50"/>
      <c r="Q6" s="50"/>
      <c r="R6" s="50"/>
      <c r="S6" s="47"/>
      <c r="T6" s="47"/>
      <c r="U6" s="47"/>
      <c r="V6" s="61"/>
    </row>
    <row r="7" spans="1:35" s="6" customFormat="1" ht="22.5">
      <c r="A7" s="1">
        <v>1</v>
      </c>
      <c r="B7" s="1" t="s">
        <v>8</v>
      </c>
      <c r="C7" s="19" t="s">
        <v>308</v>
      </c>
      <c r="D7" s="13" t="s">
        <v>7</v>
      </c>
      <c r="E7" s="13">
        <v>147</v>
      </c>
      <c r="F7" s="14">
        <f t="shared" ref="F7:F70" si="0">G7+I7+K7</f>
        <v>274</v>
      </c>
      <c r="G7" s="13">
        <v>109</v>
      </c>
      <c r="H7" s="15">
        <f t="shared" ref="H7:H15" si="1">O7/G7</f>
        <v>0</v>
      </c>
      <c r="I7" s="16">
        <v>30</v>
      </c>
      <c r="J7" s="15">
        <f>P7/I7</f>
        <v>0</v>
      </c>
      <c r="K7" s="17">
        <v>135</v>
      </c>
      <c r="L7" s="15">
        <f t="shared" ref="L7:L70" si="2">Q7/K7</f>
        <v>296.2962962962963</v>
      </c>
      <c r="M7" s="44">
        <v>230</v>
      </c>
      <c r="N7" s="15">
        <f t="shared" ref="N7:N70" si="3">O7+P7+Q7</f>
        <v>40000</v>
      </c>
      <c r="O7" s="18"/>
      <c r="P7" s="19"/>
      <c r="Q7" s="15">
        <v>40000</v>
      </c>
      <c r="R7" s="17">
        <f t="shared" ref="R7:R70" si="4">S7+T7+U7</f>
        <v>4000</v>
      </c>
      <c r="S7" s="20">
        <f t="shared" ref="S7:S70" si="5">O7*0.14</f>
        <v>0</v>
      </c>
      <c r="T7" s="20">
        <f t="shared" ref="T7:T70" si="6">P7*0.18</f>
        <v>0</v>
      </c>
      <c r="U7" s="20">
        <f t="shared" ref="U7:U70" si="7">Q7*0.1</f>
        <v>4000</v>
      </c>
      <c r="V7" s="36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s="6" customFormat="1" ht="22.5">
      <c r="A8" s="1">
        <v>2</v>
      </c>
      <c r="B8" s="1" t="s">
        <v>9</v>
      </c>
      <c r="C8" s="19" t="s">
        <v>308</v>
      </c>
      <c r="D8" s="13" t="s">
        <v>10</v>
      </c>
      <c r="E8" s="13">
        <v>945</v>
      </c>
      <c r="F8" s="14">
        <f t="shared" si="0"/>
        <v>1672</v>
      </c>
      <c r="G8" s="13">
        <v>423</v>
      </c>
      <c r="H8" s="15">
        <f t="shared" si="1"/>
        <v>115.83924349881796</v>
      </c>
      <c r="I8" s="16">
        <v>324</v>
      </c>
      <c r="J8" s="15">
        <f>P8/I8</f>
        <v>277.77777777777777</v>
      </c>
      <c r="K8" s="17">
        <v>925</v>
      </c>
      <c r="L8" s="15">
        <f t="shared" si="2"/>
        <v>260.54054054054052</v>
      </c>
      <c r="M8" s="44">
        <v>721</v>
      </c>
      <c r="N8" s="15">
        <f t="shared" si="3"/>
        <v>380000</v>
      </c>
      <c r="O8" s="18">
        <v>49000</v>
      </c>
      <c r="P8" s="19">
        <v>90000</v>
      </c>
      <c r="Q8" s="15">
        <v>241000</v>
      </c>
      <c r="R8" s="17">
        <f t="shared" si="4"/>
        <v>47160</v>
      </c>
      <c r="S8" s="20">
        <f t="shared" si="5"/>
        <v>6860.0000000000009</v>
      </c>
      <c r="T8" s="20">
        <f t="shared" si="6"/>
        <v>16200</v>
      </c>
      <c r="U8" s="20">
        <f t="shared" si="7"/>
        <v>24100</v>
      </c>
      <c r="V8" s="36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s="6" customFormat="1" ht="22.5">
      <c r="A9" s="1">
        <v>3</v>
      </c>
      <c r="B9" s="1" t="s">
        <v>11</v>
      </c>
      <c r="C9" s="19" t="s">
        <v>308</v>
      </c>
      <c r="D9" s="13" t="s">
        <v>12</v>
      </c>
      <c r="E9" s="13">
        <v>680</v>
      </c>
      <c r="F9" s="14">
        <f t="shared" si="0"/>
        <v>960</v>
      </c>
      <c r="G9" s="13">
        <v>280</v>
      </c>
      <c r="H9" s="15">
        <f t="shared" si="1"/>
        <v>164.28571428571428</v>
      </c>
      <c r="I9" s="16"/>
      <c r="J9" s="15">
        <v>0</v>
      </c>
      <c r="K9" s="17">
        <v>680</v>
      </c>
      <c r="L9" s="15">
        <f t="shared" si="2"/>
        <v>447.05882352941177</v>
      </c>
      <c r="M9" s="44">
        <v>616</v>
      </c>
      <c r="N9" s="15">
        <f t="shared" si="3"/>
        <v>350000</v>
      </c>
      <c r="O9" s="18">
        <v>46000</v>
      </c>
      <c r="P9" s="19"/>
      <c r="Q9" s="15">
        <v>304000</v>
      </c>
      <c r="R9" s="17">
        <f t="shared" si="4"/>
        <v>36840</v>
      </c>
      <c r="S9" s="20">
        <f t="shared" si="5"/>
        <v>6440.0000000000009</v>
      </c>
      <c r="T9" s="20">
        <f t="shared" si="6"/>
        <v>0</v>
      </c>
      <c r="U9" s="20">
        <f t="shared" si="7"/>
        <v>30400</v>
      </c>
      <c r="V9" s="3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s="3" customFormat="1" ht="22.5">
      <c r="A10" s="1">
        <v>4</v>
      </c>
      <c r="B10" s="1" t="s">
        <v>13</v>
      </c>
      <c r="C10" s="19" t="s">
        <v>308</v>
      </c>
      <c r="D10" s="13" t="s">
        <v>12</v>
      </c>
      <c r="E10" s="13">
        <v>165</v>
      </c>
      <c r="F10" s="14">
        <f t="shared" si="0"/>
        <v>318</v>
      </c>
      <c r="G10" s="13">
        <v>153</v>
      </c>
      <c r="H10" s="15">
        <f t="shared" si="1"/>
        <v>124.18300653594771</v>
      </c>
      <c r="I10" s="16"/>
      <c r="J10" s="15">
        <v>0</v>
      </c>
      <c r="K10" s="17">
        <v>165</v>
      </c>
      <c r="L10" s="15">
        <f t="shared" si="2"/>
        <v>430.30303030303031</v>
      </c>
      <c r="M10" s="44">
        <v>148</v>
      </c>
      <c r="N10" s="15">
        <f t="shared" si="3"/>
        <v>90000</v>
      </c>
      <c r="O10" s="18">
        <v>19000</v>
      </c>
      <c r="P10" s="19"/>
      <c r="Q10" s="15">
        <v>71000</v>
      </c>
      <c r="R10" s="17">
        <f t="shared" si="4"/>
        <v>9760</v>
      </c>
      <c r="S10" s="20">
        <f t="shared" si="5"/>
        <v>2660.0000000000005</v>
      </c>
      <c r="T10" s="20">
        <f t="shared" si="6"/>
        <v>0</v>
      </c>
      <c r="U10" s="20">
        <f t="shared" si="7"/>
        <v>7100</v>
      </c>
      <c r="V10" s="36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s="2" customFormat="1" ht="22.5">
      <c r="A11" s="1">
        <v>5</v>
      </c>
      <c r="B11" s="1" t="s">
        <v>14</v>
      </c>
      <c r="C11" s="19" t="s">
        <v>308</v>
      </c>
      <c r="D11" s="13" t="s">
        <v>12</v>
      </c>
      <c r="E11" s="13">
        <v>142</v>
      </c>
      <c r="F11" s="14">
        <f t="shared" si="0"/>
        <v>284</v>
      </c>
      <c r="G11" s="13">
        <v>142</v>
      </c>
      <c r="H11" s="15">
        <f t="shared" si="1"/>
        <v>126.7605633802817</v>
      </c>
      <c r="I11" s="16"/>
      <c r="J11" s="15">
        <v>0</v>
      </c>
      <c r="K11" s="17">
        <v>142</v>
      </c>
      <c r="L11" s="15">
        <f t="shared" si="2"/>
        <v>225.35211267605635</v>
      </c>
      <c r="M11" s="44">
        <v>142</v>
      </c>
      <c r="N11" s="15">
        <f t="shared" si="3"/>
        <v>50000</v>
      </c>
      <c r="O11" s="18">
        <v>18000</v>
      </c>
      <c r="P11" s="19"/>
      <c r="Q11" s="15">
        <v>32000</v>
      </c>
      <c r="R11" s="17">
        <f t="shared" si="4"/>
        <v>5720</v>
      </c>
      <c r="S11" s="20">
        <f t="shared" si="5"/>
        <v>2520.0000000000005</v>
      </c>
      <c r="T11" s="20">
        <f t="shared" si="6"/>
        <v>0</v>
      </c>
      <c r="U11" s="20">
        <f t="shared" si="7"/>
        <v>3200</v>
      </c>
      <c r="V11" s="36"/>
    </row>
    <row r="12" spans="1:35" s="2" customFormat="1" ht="22.5">
      <c r="A12" s="1">
        <v>6</v>
      </c>
      <c r="B12" s="1" t="s">
        <v>15</v>
      </c>
      <c r="C12" s="19" t="s">
        <v>308</v>
      </c>
      <c r="D12" s="13" t="s">
        <v>12</v>
      </c>
      <c r="E12" s="13">
        <v>140</v>
      </c>
      <c r="F12" s="14">
        <f t="shared" si="0"/>
        <v>257</v>
      </c>
      <c r="G12" s="13">
        <v>117</v>
      </c>
      <c r="H12" s="15">
        <f t="shared" si="1"/>
        <v>0</v>
      </c>
      <c r="I12" s="21"/>
      <c r="J12" s="15">
        <v>0</v>
      </c>
      <c r="K12" s="21">
        <v>140</v>
      </c>
      <c r="L12" s="15">
        <f t="shared" si="2"/>
        <v>285.71428571428572</v>
      </c>
      <c r="M12" s="44">
        <v>140</v>
      </c>
      <c r="N12" s="15">
        <f t="shared" si="3"/>
        <v>40000</v>
      </c>
      <c r="O12" s="18"/>
      <c r="P12" s="19"/>
      <c r="Q12" s="15">
        <v>40000</v>
      </c>
      <c r="R12" s="17">
        <f t="shared" si="4"/>
        <v>4000</v>
      </c>
      <c r="S12" s="20">
        <f t="shared" si="5"/>
        <v>0</v>
      </c>
      <c r="T12" s="20">
        <f t="shared" si="6"/>
        <v>0</v>
      </c>
      <c r="U12" s="20">
        <f t="shared" si="7"/>
        <v>4000</v>
      </c>
      <c r="V12" s="36"/>
    </row>
    <row r="13" spans="1:35" s="3" customFormat="1" ht="22.5">
      <c r="A13" s="1">
        <v>7</v>
      </c>
      <c r="B13" s="1" t="s">
        <v>16</v>
      </c>
      <c r="C13" s="19" t="s">
        <v>308</v>
      </c>
      <c r="D13" s="13" t="s">
        <v>17</v>
      </c>
      <c r="E13" s="13">
        <v>361</v>
      </c>
      <c r="F13" s="14">
        <f t="shared" si="0"/>
        <v>386</v>
      </c>
      <c r="G13" s="13">
        <v>77</v>
      </c>
      <c r="H13" s="15">
        <f t="shared" si="1"/>
        <v>64.935064935064929</v>
      </c>
      <c r="I13" s="13"/>
      <c r="J13" s="15">
        <v>0</v>
      </c>
      <c r="K13" s="13">
        <v>309</v>
      </c>
      <c r="L13" s="15">
        <f t="shared" si="2"/>
        <v>177.99352750809061</v>
      </c>
      <c r="M13" s="44">
        <v>357</v>
      </c>
      <c r="N13" s="15">
        <f t="shared" si="3"/>
        <v>60000</v>
      </c>
      <c r="O13" s="18">
        <v>5000</v>
      </c>
      <c r="P13" s="19"/>
      <c r="Q13" s="15">
        <v>55000</v>
      </c>
      <c r="R13" s="17">
        <f t="shared" si="4"/>
        <v>6200</v>
      </c>
      <c r="S13" s="20">
        <f t="shared" si="5"/>
        <v>700.00000000000011</v>
      </c>
      <c r="T13" s="20">
        <f t="shared" si="6"/>
        <v>0</v>
      </c>
      <c r="U13" s="20">
        <f t="shared" si="7"/>
        <v>5500</v>
      </c>
      <c r="V13" s="3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2" customFormat="1" ht="22.5">
      <c r="A14" s="1">
        <v>8</v>
      </c>
      <c r="B14" s="1" t="s">
        <v>18</v>
      </c>
      <c r="C14" s="19" t="s">
        <v>308</v>
      </c>
      <c r="D14" s="13" t="s">
        <v>17</v>
      </c>
      <c r="E14" s="13">
        <v>384</v>
      </c>
      <c r="F14" s="14">
        <f t="shared" si="0"/>
        <v>702</v>
      </c>
      <c r="G14" s="13">
        <v>265</v>
      </c>
      <c r="H14" s="15">
        <f t="shared" si="1"/>
        <v>203.77358490566039</v>
      </c>
      <c r="I14" s="13">
        <v>65</v>
      </c>
      <c r="J14" s="15">
        <f>P14/I14</f>
        <v>307.69230769230768</v>
      </c>
      <c r="K14" s="13">
        <v>372</v>
      </c>
      <c r="L14" s="15">
        <f t="shared" si="2"/>
        <v>338.70967741935482</v>
      </c>
      <c r="M14" s="44">
        <v>285</v>
      </c>
      <c r="N14" s="15">
        <f t="shared" si="3"/>
        <v>200000</v>
      </c>
      <c r="O14" s="18">
        <v>54000</v>
      </c>
      <c r="P14" s="19">
        <v>20000</v>
      </c>
      <c r="Q14" s="15">
        <v>126000</v>
      </c>
      <c r="R14" s="17">
        <f t="shared" si="4"/>
        <v>23760</v>
      </c>
      <c r="S14" s="20">
        <f t="shared" si="5"/>
        <v>7560.0000000000009</v>
      </c>
      <c r="T14" s="20">
        <f t="shared" si="6"/>
        <v>3600</v>
      </c>
      <c r="U14" s="20">
        <f t="shared" si="7"/>
        <v>12600</v>
      </c>
      <c r="V14" s="36"/>
    </row>
    <row r="15" spans="1:35" s="2" customFormat="1" ht="73.5">
      <c r="A15" s="1">
        <v>9</v>
      </c>
      <c r="B15" s="4" t="s">
        <v>19</v>
      </c>
      <c r="C15" s="11" t="s">
        <v>308</v>
      </c>
      <c r="D15" s="11" t="s">
        <v>17</v>
      </c>
      <c r="E15" s="11">
        <v>389</v>
      </c>
      <c r="F15" s="14">
        <f t="shared" si="0"/>
        <v>509</v>
      </c>
      <c r="G15" s="11">
        <v>98</v>
      </c>
      <c r="H15" s="22">
        <f t="shared" si="1"/>
        <v>0</v>
      </c>
      <c r="I15" s="11"/>
      <c r="J15" s="22">
        <v>0</v>
      </c>
      <c r="K15" s="11">
        <v>411</v>
      </c>
      <c r="L15" s="22">
        <f t="shared" si="2"/>
        <v>700</v>
      </c>
      <c r="M15" s="11">
        <v>720</v>
      </c>
      <c r="N15" s="22">
        <f t="shared" si="3"/>
        <v>287700</v>
      </c>
      <c r="O15" s="45"/>
      <c r="P15" s="11"/>
      <c r="Q15" s="22">
        <v>287700</v>
      </c>
      <c r="R15" s="17">
        <f t="shared" si="4"/>
        <v>28770</v>
      </c>
      <c r="S15" s="23">
        <f t="shared" si="5"/>
        <v>0</v>
      </c>
      <c r="T15" s="20">
        <f t="shared" si="6"/>
        <v>0</v>
      </c>
      <c r="U15" s="23">
        <f t="shared" si="7"/>
        <v>28770</v>
      </c>
      <c r="V15" s="36" t="s">
        <v>385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2" customFormat="1" ht="22.5">
      <c r="A16" s="1">
        <v>10</v>
      </c>
      <c r="B16" s="1" t="s">
        <v>21</v>
      </c>
      <c r="C16" s="19" t="s">
        <v>308</v>
      </c>
      <c r="D16" s="13" t="s">
        <v>20</v>
      </c>
      <c r="E16" s="13">
        <v>152</v>
      </c>
      <c r="F16" s="14">
        <f t="shared" si="0"/>
        <v>152</v>
      </c>
      <c r="G16" s="13"/>
      <c r="H16" s="15">
        <v>0</v>
      </c>
      <c r="I16" s="13"/>
      <c r="J16" s="15">
        <v>0</v>
      </c>
      <c r="K16" s="13">
        <v>152</v>
      </c>
      <c r="L16" s="15">
        <f t="shared" si="2"/>
        <v>328.94736842105266</v>
      </c>
      <c r="M16" s="44">
        <v>152</v>
      </c>
      <c r="N16" s="15">
        <f t="shared" si="3"/>
        <v>50000</v>
      </c>
      <c r="O16" s="18"/>
      <c r="P16" s="19"/>
      <c r="Q16" s="15">
        <v>50000</v>
      </c>
      <c r="R16" s="17">
        <f t="shared" si="4"/>
        <v>5000</v>
      </c>
      <c r="S16" s="20">
        <f t="shared" si="5"/>
        <v>0</v>
      </c>
      <c r="T16" s="20">
        <f t="shared" si="6"/>
        <v>0</v>
      </c>
      <c r="U16" s="20">
        <f t="shared" si="7"/>
        <v>5000</v>
      </c>
      <c r="V16" s="36"/>
    </row>
    <row r="17" spans="1:22" s="2" customFormat="1" ht="22.5">
      <c r="A17" s="1">
        <v>11</v>
      </c>
      <c r="B17" s="1" t="s">
        <v>22</v>
      </c>
      <c r="C17" s="13" t="s">
        <v>307</v>
      </c>
      <c r="D17" s="13" t="s">
        <v>23</v>
      </c>
      <c r="E17" s="13">
        <v>539.25</v>
      </c>
      <c r="F17" s="14">
        <f t="shared" si="0"/>
        <v>655.25</v>
      </c>
      <c r="G17" s="13">
        <v>171</v>
      </c>
      <c r="H17" s="15">
        <f>O17/G17</f>
        <v>0</v>
      </c>
      <c r="I17" s="13"/>
      <c r="J17" s="15">
        <v>0</v>
      </c>
      <c r="K17" s="13">
        <v>484.25</v>
      </c>
      <c r="L17" s="15">
        <f t="shared" si="2"/>
        <v>489.41662364481158</v>
      </c>
      <c r="M17" s="44">
        <v>360</v>
      </c>
      <c r="N17" s="15">
        <f t="shared" si="3"/>
        <v>237000</v>
      </c>
      <c r="O17" s="18"/>
      <c r="P17" s="19"/>
      <c r="Q17" s="15">
        <v>237000</v>
      </c>
      <c r="R17" s="17">
        <f t="shared" si="4"/>
        <v>23700</v>
      </c>
      <c r="S17" s="20">
        <f t="shared" si="5"/>
        <v>0</v>
      </c>
      <c r="T17" s="20">
        <f t="shared" si="6"/>
        <v>0</v>
      </c>
      <c r="U17" s="20">
        <f t="shared" si="7"/>
        <v>23700</v>
      </c>
      <c r="V17" s="36"/>
    </row>
    <row r="18" spans="1:22" s="2" customFormat="1" ht="22.5">
      <c r="A18" s="1">
        <v>12</v>
      </c>
      <c r="B18" s="1" t="s">
        <v>24</v>
      </c>
      <c r="C18" s="13" t="s">
        <v>307</v>
      </c>
      <c r="D18" s="13" t="s">
        <v>23</v>
      </c>
      <c r="E18" s="13">
        <v>57.8</v>
      </c>
      <c r="F18" s="14">
        <f t="shared" si="0"/>
        <v>57.8</v>
      </c>
      <c r="G18" s="13"/>
      <c r="H18" s="15">
        <v>0</v>
      </c>
      <c r="I18" s="13"/>
      <c r="J18" s="15">
        <v>0</v>
      </c>
      <c r="K18" s="13">
        <v>57.8</v>
      </c>
      <c r="L18" s="15">
        <f t="shared" si="2"/>
        <v>570.93425605536333</v>
      </c>
      <c r="M18" s="44">
        <v>65</v>
      </c>
      <c r="N18" s="15">
        <f t="shared" si="3"/>
        <v>33000</v>
      </c>
      <c r="O18" s="18"/>
      <c r="P18" s="19"/>
      <c r="Q18" s="15">
        <v>33000</v>
      </c>
      <c r="R18" s="17">
        <f t="shared" si="4"/>
        <v>3300</v>
      </c>
      <c r="S18" s="20">
        <f t="shared" si="5"/>
        <v>0</v>
      </c>
      <c r="T18" s="20">
        <f t="shared" si="6"/>
        <v>0</v>
      </c>
      <c r="U18" s="20">
        <f t="shared" si="7"/>
        <v>3300</v>
      </c>
      <c r="V18" s="36"/>
    </row>
    <row r="19" spans="1:22" s="2" customFormat="1" ht="22.5">
      <c r="A19" s="1">
        <v>13</v>
      </c>
      <c r="B19" s="1" t="s">
        <v>26</v>
      </c>
      <c r="C19" s="13" t="s">
        <v>307</v>
      </c>
      <c r="D19" s="13" t="s">
        <v>25</v>
      </c>
      <c r="E19" s="13">
        <v>89.04</v>
      </c>
      <c r="F19" s="14">
        <f t="shared" si="0"/>
        <v>89.04</v>
      </c>
      <c r="G19" s="13"/>
      <c r="H19" s="15">
        <v>0</v>
      </c>
      <c r="I19" s="13"/>
      <c r="J19" s="15">
        <v>0</v>
      </c>
      <c r="K19" s="13">
        <v>89.04</v>
      </c>
      <c r="L19" s="15">
        <f t="shared" si="2"/>
        <v>365.00449236298289</v>
      </c>
      <c r="M19" s="44">
        <v>87</v>
      </c>
      <c r="N19" s="15">
        <f t="shared" si="3"/>
        <v>32500</v>
      </c>
      <c r="O19" s="18"/>
      <c r="P19" s="19"/>
      <c r="Q19" s="15">
        <v>32500</v>
      </c>
      <c r="R19" s="17">
        <f t="shared" si="4"/>
        <v>3250</v>
      </c>
      <c r="S19" s="20">
        <f t="shared" si="5"/>
        <v>0</v>
      </c>
      <c r="T19" s="20">
        <f t="shared" si="6"/>
        <v>0</v>
      </c>
      <c r="U19" s="20">
        <f t="shared" si="7"/>
        <v>3250</v>
      </c>
      <c r="V19" s="36"/>
    </row>
    <row r="20" spans="1:22" s="2" customFormat="1" ht="22.5">
      <c r="A20" s="1">
        <v>14</v>
      </c>
      <c r="B20" s="1" t="s">
        <v>27</v>
      </c>
      <c r="C20" s="13" t="s">
        <v>307</v>
      </c>
      <c r="D20" s="13" t="s">
        <v>28</v>
      </c>
      <c r="E20" s="13">
        <v>60.9</v>
      </c>
      <c r="F20" s="14">
        <f t="shared" si="0"/>
        <v>111.4</v>
      </c>
      <c r="G20" s="13">
        <v>50.5</v>
      </c>
      <c r="H20" s="15">
        <f t="shared" ref="H20:H30" si="8">O20/G20</f>
        <v>0</v>
      </c>
      <c r="I20" s="13"/>
      <c r="J20" s="15">
        <v>0</v>
      </c>
      <c r="K20" s="13">
        <v>60.9</v>
      </c>
      <c r="L20" s="15">
        <f t="shared" si="2"/>
        <v>361.247947454844</v>
      </c>
      <c r="M20" s="44">
        <v>61</v>
      </c>
      <c r="N20" s="15">
        <f t="shared" si="3"/>
        <v>22000</v>
      </c>
      <c r="O20" s="18"/>
      <c r="P20" s="19"/>
      <c r="Q20" s="15">
        <v>22000</v>
      </c>
      <c r="R20" s="17">
        <f t="shared" si="4"/>
        <v>2200</v>
      </c>
      <c r="S20" s="20">
        <f t="shared" si="5"/>
        <v>0</v>
      </c>
      <c r="T20" s="20">
        <f t="shared" si="6"/>
        <v>0</v>
      </c>
      <c r="U20" s="20">
        <f t="shared" si="7"/>
        <v>2200</v>
      </c>
      <c r="V20" s="36"/>
    </row>
    <row r="21" spans="1:22" s="2" customFormat="1" ht="22.5">
      <c r="A21" s="1">
        <v>15</v>
      </c>
      <c r="B21" s="1" t="s">
        <v>29</v>
      </c>
      <c r="C21" s="13" t="s">
        <v>307</v>
      </c>
      <c r="D21" s="13" t="s">
        <v>28</v>
      </c>
      <c r="E21" s="13">
        <v>71.099999999999994</v>
      </c>
      <c r="F21" s="14">
        <f t="shared" si="0"/>
        <v>113.1</v>
      </c>
      <c r="G21" s="13">
        <v>42</v>
      </c>
      <c r="H21" s="15">
        <f t="shared" si="8"/>
        <v>0</v>
      </c>
      <c r="I21" s="13"/>
      <c r="J21" s="15">
        <v>0</v>
      </c>
      <c r="K21" s="13">
        <v>71.099999999999994</v>
      </c>
      <c r="L21" s="15">
        <f t="shared" si="2"/>
        <v>105.48523206751055</v>
      </c>
      <c r="M21" s="44">
        <v>71</v>
      </c>
      <c r="N21" s="15">
        <f t="shared" si="3"/>
        <v>7500</v>
      </c>
      <c r="O21" s="18"/>
      <c r="P21" s="19"/>
      <c r="Q21" s="15">
        <v>7500</v>
      </c>
      <c r="R21" s="17">
        <f t="shared" si="4"/>
        <v>750</v>
      </c>
      <c r="S21" s="20">
        <f t="shared" si="5"/>
        <v>0</v>
      </c>
      <c r="T21" s="20">
        <f t="shared" si="6"/>
        <v>0</v>
      </c>
      <c r="U21" s="20">
        <f t="shared" si="7"/>
        <v>750</v>
      </c>
      <c r="V21" s="36"/>
    </row>
    <row r="22" spans="1:22" s="2" customFormat="1" ht="22.5">
      <c r="A22" s="1">
        <v>16</v>
      </c>
      <c r="B22" s="1" t="s">
        <v>30</v>
      </c>
      <c r="C22" s="13" t="s">
        <v>307</v>
      </c>
      <c r="D22" s="13" t="s">
        <v>28</v>
      </c>
      <c r="E22" s="13">
        <f>254.14+41+113</f>
        <v>408.14</v>
      </c>
      <c r="F22" s="14">
        <f t="shared" si="0"/>
        <v>664.14</v>
      </c>
      <c r="G22" s="13">
        <v>256</v>
      </c>
      <c r="H22" s="15">
        <f t="shared" si="8"/>
        <v>0</v>
      </c>
      <c r="I22" s="13"/>
      <c r="J22" s="15">
        <v>0</v>
      </c>
      <c r="K22" s="13">
        <f>254.14+41+113</f>
        <v>408.14</v>
      </c>
      <c r="L22" s="15">
        <f t="shared" si="2"/>
        <v>190.37585142353115</v>
      </c>
      <c r="M22" s="44">
        <v>312</v>
      </c>
      <c r="N22" s="15">
        <f t="shared" si="3"/>
        <v>77700</v>
      </c>
      <c r="O22" s="18"/>
      <c r="P22" s="19"/>
      <c r="Q22" s="15">
        <v>77700</v>
      </c>
      <c r="R22" s="17">
        <f t="shared" si="4"/>
        <v>7770</v>
      </c>
      <c r="S22" s="20">
        <f t="shared" si="5"/>
        <v>0</v>
      </c>
      <c r="T22" s="20">
        <f t="shared" si="6"/>
        <v>0</v>
      </c>
      <c r="U22" s="20">
        <f t="shared" si="7"/>
        <v>7770</v>
      </c>
      <c r="V22" s="36"/>
    </row>
    <row r="23" spans="1:22" s="2" customFormat="1" ht="22.5">
      <c r="A23" s="1">
        <v>17</v>
      </c>
      <c r="B23" s="1" t="s">
        <v>31</v>
      </c>
      <c r="C23" s="13" t="s">
        <v>307</v>
      </c>
      <c r="D23" s="13" t="s">
        <v>32</v>
      </c>
      <c r="E23" s="13">
        <v>353.59</v>
      </c>
      <c r="F23" s="14">
        <f t="shared" si="0"/>
        <v>647.08999999999992</v>
      </c>
      <c r="G23" s="13">
        <v>293.5</v>
      </c>
      <c r="H23" s="15">
        <f t="shared" si="8"/>
        <v>228.2793867120954</v>
      </c>
      <c r="I23" s="13"/>
      <c r="J23" s="15">
        <v>0</v>
      </c>
      <c r="K23" s="13">
        <v>353.59</v>
      </c>
      <c r="L23" s="15">
        <f t="shared" si="2"/>
        <v>132.92231115133347</v>
      </c>
      <c r="M23" s="44">
        <v>270</v>
      </c>
      <c r="N23" s="15">
        <f t="shared" si="3"/>
        <v>114000</v>
      </c>
      <c r="O23" s="18">
        <v>67000</v>
      </c>
      <c r="P23" s="19"/>
      <c r="Q23" s="15">
        <v>47000</v>
      </c>
      <c r="R23" s="17">
        <f t="shared" si="4"/>
        <v>14080</v>
      </c>
      <c r="S23" s="20">
        <f t="shared" si="5"/>
        <v>9380</v>
      </c>
      <c r="T23" s="20">
        <f t="shared" si="6"/>
        <v>0</v>
      </c>
      <c r="U23" s="20">
        <f t="shared" si="7"/>
        <v>4700</v>
      </c>
      <c r="V23" s="36"/>
    </row>
    <row r="24" spans="1:22" s="2" customFormat="1" ht="22.5">
      <c r="A24" s="1">
        <v>18</v>
      </c>
      <c r="B24" s="1" t="s">
        <v>33</v>
      </c>
      <c r="C24" s="13" t="s">
        <v>307</v>
      </c>
      <c r="D24" s="13" t="s">
        <v>32</v>
      </c>
      <c r="E24" s="13">
        <v>182.69</v>
      </c>
      <c r="F24" s="14">
        <f t="shared" si="0"/>
        <v>328.69</v>
      </c>
      <c r="G24" s="13">
        <v>146</v>
      </c>
      <c r="H24" s="15">
        <f t="shared" si="8"/>
        <v>0</v>
      </c>
      <c r="I24" s="13"/>
      <c r="J24" s="15">
        <v>0</v>
      </c>
      <c r="K24" s="13">
        <v>182.69</v>
      </c>
      <c r="L24" s="15">
        <f t="shared" si="2"/>
        <v>339.37270786578358</v>
      </c>
      <c r="M24" s="44">
        <v>190</v>
      </c>
      <c r="N24" s="15">
        <f t="shared" si="3"/>
        <v>62000</v>
      </c>
      <c r="O24" s="18"/>
      <c r="P24" s="19"/>
      <c r="Q24" s="15">
        <v>62000</v>
      </c>
      <c r="R24" s="17">
        <f t="shared" si="4"/>
        <v>6200</v>
      </c>
      <c r="S24" s="20">
        <f t="shared" si="5"/>
        <v>0</v>
      </c>
      <c r="T24" s="20">
        <f t="shared" si="6"/>
        <v>0</v>
      </c>
      <c r="U24" s="20">
        <f t="shared" si="7"/>
        <v>6200</v>
      </c>
      <c r="V24" s="36"/>
    </row>
    <row r="25" spans="1:22" s="2" customFormat="1" ht="22.5">
      <c r="A25" s="1">
        <v>19</v>
      </c>
      <c r="B25" s="1" t="s">
        <v>34</v>
      </c>
      <c r="C25" s="13" t="s">
        <v>307</v>
      </c>
      <c r="D25" s="13" t="s">
        <v>32</v>
      </c>
      <c r="E25" s="13">
        <v>229.6</v>
      </c>
      <c r="F25" s="14">
        <f t="shared" si="0"/>
        <v>279.60000000000002</v>
      </c>
      <c r="G25" s="13">
        <v>50</v>
      </c>
      <c r="H25" s="15">
        <f t="shared" si="8"/>
        <v>0</v>
      </c>
      <c r="I25" s="13"/>
      <c r="J25" s="15">
        <v>0</v>
      </c>
      <c r="K25" s="13">
        <v>229.6</v>
      </c>
      <c r="L25" s="15">
        <f t="shared" si="2"/>
        <v>178.57142857142858</v>
      </c>
      <c r="M25" s="44">
        <v>250</v>
      </c>
      <c r="N25" s="15">
        <f t="shared" si="3"/>
        <v>41000</v>
      </c>
      <c r="O25" s="18"/>
      <c r="P25" s="19"/>
      <c r="Q25" s="15">
        <v>41000</v>
      </c>
      <c r="R25" s="17">
        <f t="shared" si="4"/>
        <v>4100</v>
      </c>
      <c r="S25" s="20">
        <f t="shared" si="5"/>
        <v>0</v>
      </c>
      <c r="T25" s="20">
        <f t="shared" si="6"/>
        <v>0</v>
      </c>
      <c r="U25" s="20">
        <f t="shared" si="7"/>
        <v>4100</v>
      </c>
      <c r="V25" s="36"/>
    </row>
    <row r="26" spans="1:22" s="2" customFormat="1" ht="22.5">
      <c r="A26" s="1">
        <v>20</v>
      </c>
      <c r="B26" s="1" t="s">
        <v>35</v>
      </c>
      <c r="C26" s="13" t="s">
        <v>307</v>
      </c>
      <c r="D26" s="13" t="s">
        <v>36</v>
      </c>
      <c r="E26" s="13">
        <v>571</v>
      </c>
      <c r="F26" s="14">
        <f t="shared" si="0"/>
        <v>643</v>
      </c>
      <c r="G26" s="13">
        <v>93</v>
      </c>
      <c r="H26" s="15">
        <f t="shared" si="8"/>
        <v>0</v>
      </c>
      <c r="I26" s="13"/>
      <c r="J26" s="15">
        <v>0</v>
      </c>
      <c r="K26" s="13">
        <v>550</v>
      </c>
      <c r="L26" s="15">
        <f t="shared" si="2"/>
        <v>369.09090909090907</v>
      </c>
      <c r="M26" s="44">
        <v>583</v>
      </c>
      <c r="N26" s="15">
        <f t="shared" si="3"/>
        <v>203000</v>
      </c>
      <c r="O26" s="18"/>
      <c r="P26" s="19"/>
      <c r="Q26" s="15">
        <v>203000</v>
      </c>
      <c r="R26" s="17">
        <f t="shared" si="4"/>
        <v>20300</v>
      </c>
      <c r="S26" s="20">
        <f t="shared" si="5"/>
        <v>0</v>
      </c>
      <c r="T26" s="20">
        <f t="shared" si="6"/>
        <v>0</v>
      </c>
      <c r="U26" s="20">
        <f t="shared" si="7"/>
        <v>20300</v>
      </c>
      <c r="V26" s="36"/>
    </row>
    <row r="27" spans="1:22" s="2" customFormat="1" ht="22.5">
      <c r="A27" s="1">
        <v>21</v>
      </c>
      <c r="B27" s="1" t="s">
        <v>37</v>
      </c>
      <c r="C27" s="13" t="s">
        <v>307</v>
      </c>
      <c r="D27" s="13" t="s">
        <v>38</v>
      </c>
      <c r="E27" s="13">
        <v>129</v>
      </c>
      <c r="F27" s="14">
        <f t="shared" si="0"/>
        <v>250</v>
      </c>
      <c r="G27" s="13">
        <v>121</v>
      </c>
      <c r="H27" s="15">
        <f t="shared" si="8"/>
        <v>0</v>
      </c>
      <c r="I27" s="13"/>
      <c r="J27" s="15">
        <v>0</v>
      </c>
      <c r="K27" s="13">
        <v>129</v>
      </c>
      <c r="L27" s="15">
        <f t="shared" si="2"/>
        <v>116.27906976744185</v>
      </c>
      <c r="M27" s="44">
        <v>147</v>
      </c>
      <c r="N27" s="15">
        <f t="shared" si="3"/>
        <v>15000</v>
      </c>
      <c r="O27" s="18"/>
      <c r="P27" s="19"/>
      <c r="Q27" s="15">
        <v>15000</v>
      </c>
      <c r="R27" s="17">
        <f t="shared" si="4"/>
        <v>1500</v>
      </c>
      <c r="S27" s="20">
        <f t="shared" si="5"/>
        <v>0</v>
      </c>
      <c r="T27" s="20">
        <f t="shared" si="6"/>
        <v>0</v>
      </c>
      <c r="U27" s="20">
        <f t="shared" si="7"/>
        <v>1500</v>
      </c>
      <c r="V27" s="36"/>
    </row>
    <row r="28" spans="1:22" s="2" customFormat="1" ht="22.5">
      <c r="A28" s="1">
        <v>22</v>
      </c>
      <c r="B28" s="1" t="s">
        <v>39</v>
      </c>
      <c r="C28" s="13" t="s">
        <v>307</v>
      </c>
      <c r="D28" s="13" t="s">
        <v>40</v>
      </c>
      <c r="E28" s="13">
        <v>214.72</v>
      </c>
      <c r="F28" s="14">
        <f t="shared" si="0"/>
        <v>264.72000000000003</v>
      </c>
      <c r="G28" s="13">
        <v>50</v>
      </c>
      <c r="H28" s="15">
        <f t="shared" si="8"/>
        <v>0</v>
      </c>
      <c r="I28" s="13"/>
      <c r="J28" s="15">
        <v>0</v>
      </c>
      <c r="K28" s="13">
        <v>214.72</v>
      </c>
      <c r="L28" s="15">
        <f t="shared" si="2"/>
        <v>246.83308494783904</v>
      </c>
      <c r="M28" s="44">
        <v>92</v>
      </c>
      <c r="N28" s="15">
        <f t="shared" si="3"/>
        <v>53000</v>
      </c>
      <c r="O28" s="18"/>
      <c r="P28" s="19"/>
      <c r="Q28" s="15">
        <v>53000</v>
      </c>
      <c r="R28" s="17">
        <f t="shared" si="4"/>
        <v>5300</v>
      </c>
      <c r="S28" s="20">
        <f t="shared" si="5"/>
        <v>0</v>
      </c>
      <c r="T28" s="20">
        <f t="shared" si="6"/>
        <v>0</v>
      </c>
      <c r="U28" s="20">
        <f t="shared" si="7"/>
        <v>5300</v>
      </c>
      <c r="V28" s="36"/>
    </row>
    <row r="29" spans="1:22" s="2" customFormat="1" ht="22.5">
      <c r="A29" s="1">
        <v>23</v>
      </c>
      <c r="B29" s="1" t="s">
        <v>41</v>
      </c>
      <c r="C29" s="13" t="s">
        <v>307</v>
      </c>
      <c r="D29" s="13" t="s">
        <v>40</v>
      </c>
      <c r="E29" s="13">
        <v>118.64</v>
      </c>
      <c r="F29" s="14">
        <f t="shared" si="0"/>
        <v>156.44</v>
      </c>
      <c r="G29" s="13">
        <v>37.799999999999997</v>
      </c>
      <c r="H29" s="15">
        <f t="shared" si="8"/>
        <v>0</v>
      </c>
      <c r="I29" s="13"/>
      <c r="J29" s="15">
        <v>0</v>
      </c>
      <c r="K29" s="13">
        <v>118.64</v>
      </c>
      <c r="L29" s="15">
        <f t="shared" si="2"/>
        <v>168.57720836142954</v>
      </c>
      <c r="M29" s="44">
        <v>112</v>
      </c>
      <c r="N29" s="15">
        <f t="shared" si="3"/>
        <v>20000</v>
      </c>
      <c r="O29" s="18"/>
      <c r="P29" s="19"/>
      <c r="Q29" s="15">
        <v>20000</v>
      </c>
      <c r="R29" s="17">
        <f t="shared" si="4"/>
        <v>2000</v>
      </c>
      <c r="S29" s="20">
        <f t="shared" si="5"/>
        <v>0</v>
      </c>
      <c r="T29" s="20">
        <f t="shared" si="6"/>
        <v>0</v>
      </c>
      <c r="U29" s="20">
        <f t="shared" si="7"/>
        <v>2000</v>
      </c>
      <c r="V29" s="36"/>
    </row>
    <row r="30" spans="1:22" s="2" customFormat="1" ht="22.5">
      <c r="A30" s="1">
        <v>24</v>
      </c>
      <c r="B30" s="1" t="s">
        <v>42</v>
      </c>
      <c r="C30" s="13" t="s">
        <v>307</v>
      </c>
      <c r="D30" s="13" t="s">
        <v>43</v>
      </c>
      <c r="E30" s="13">
        <v>168.24</v>
      </c>
      <c r="F30" s="14">
        <f t="shared" si="0"/>
        <v>328.24</v>
      </c>
      <c r="G30" s="13">
        <v>160</v>
      </c>
      <c r="H30" s="15">
        <f t="shared" si="8"/>
        <v>0</v>
      </c>
      <c r="I30" s="13"/>
      <c r="J30" s="15">
        <v>0</v>
      </c>
      <c r="K30" s="13">
        <v>168.24</v>
      </c>
      <c r="L30" s="15">
        <f t="shared" si="2"/>
        <v>89.158345221112697</v>
      </c>
      <c r="M30" s="44">
        <v>229</v>
      </c>
      <c r="N30" s="15">
        <f t="shared" si="3"/>
        <v>15000</v>
      </c>
      <c r="O30" s="18"/>
      <c r="P30" s="19"/>
      <c r="Q30" s="15">
        <v>15000</v>
      </c>
      <c r="R30" s="17">
        <f t="shared" si="4"/>
        <v>1500</v>
      </c>
      <c r="S30" s="20">
        <f t="shared" si="5"/>
        <v>0</v>
      </c>
      <c r="T30" s="20">
        <f t="shared" si="6"/>
        <v>0</v>
      </c>
      <c r="U30" s="20">
        <f t="shared" si="7"/>
        <v>1500</v>
      </c>
      <c r="V30" s="36"/>
    </row>
    <row r="31" spans="1:22" s="2" customFormat="1" ht="22.5">
      <c r="A31" s="1">
        <v>25</v>
      </c>
      <c r="B31" s="1" t="s">
        <v>45</v>
      </c>
      <c r="C31" s="13" t="s">
        <v>307</v>
      </c>
      <c r="D31" s="13" t="s">
        <v>44</v>
      </c>
      <c r="E31" s="13">
        <v>201.45</v>
      </c>
      <c r="F31" s="14">
        <f t="shared" si="0"/>
        <v>201.45</v>
      </c>
      <c r="G31" s="13"/>
      <c r="H31" s="15">
        <v>0</v>
      </c>
      <c r="I31" s="13"/>
      <c r="J31" s="15">
        <v>0</v>
      </c>
      <c r="K31" s="13">
        <v>201.45</v>
      </c>
      <c r="L31" s="15">
        <f t="shared" si="2"/>
        <v>223.38049143708116</v>
      </c>
      <c r="M31" s="44">
        <v>198</v>
      </c>
      <c r="N31" s="15">
        <f t="shared" si="3"/>
        <v>45000</v>
      </c>
      <c r="O31" s="18"/>
      <c r="P31" s="19"/>
      <c r="Q31" s="15">
        <v>45000</v>
      </c>
      <c r="R31" s="17">
        <f t="shared" si="4"/>
        <v>4500</v>
      </c>
      <c r="S31" s="20">
        <f t="shared" si="5"/>
        <v>0</v>
      </c>
      <c r="T31" s="20">
        <f t="shared" si="6"/>
        <v>0</v>
      </c>
      <c r="U31" s="20">
        <f t="shared" si="7"/>
        <v>4500</v>
      </c>
      <c r="V31" s="36"/>
    </row>
    <row r="32" spans="1:22" s="2" customFormat="1" ht="22.5">
      <c r="A32" s="1">
        <v>26</v>
      </c>
      <c r="B32" s="1" t="s">
        <v>46</v>
      </c>
      <c r="C32" s="13" t="s">
        <v>307</v>
      </c>
      <c r="D32" s="13" t="s">
        <v>47</v>
      </c>
      <c r="E32" s="13">
        <v>112.3</v>
      </c>
      <c r="F32" s="14">
        <f t="shared" si="0"/>
        <v>139.30000000000001</v>
      </c>
      <c r="G32" s="13">
        <v>27</v>
      </c>
      <c r="H32" s="15">
        <f>O32/G32</f>
        <v>0</v>
      </c>
      <c r="I32" s="13"/>
      <c r="J32" s="15">
        <v>0</v>
      </c>
      <c r="K32" s="13">
        <v>112.3</v>
      </c>
      <c r="L32" s="15">
        <f t="shared" si="2"/>
        <v>267.14158504007122</v>
      </c>
      <c r="M32" s="44">
        <v>108</v>
      </c>
      <c r="N32" s="15">
        <f t="shared" si="3"/>
        <v>30000</v>
      </c>
      <c r="O32" s="18"/>
      <c r="P32" s="19"/>
      <c r="Q32" s="15">
        <v>30000</v>
      </c>
      <c r="R32" s="17">
        <f t="shared" si="4"/>
        <v>3000</v>
      </c>
      <c r="S32" s="20">
        <f t="shared" si="5"/>
        <v>0</v>
      </c>
      <c r="T32" s="20">
        <f t="shared" si="6"/>
        <v>0</v>
      </c>
      <c r="U32" s="20">
        <f t="shared" si="7"/>
        <v>3000</v>
      </c>
      <c r="V32" s="36"/>
    </row>
    <row r="33" spans="1:33" s="2" customFormat="1" ht="22.5">
      <c r="A33" s="1">
        <v>27</v>
      </c>
      <c r="B33" s="1" t="s">
        <v>48</v>
      </c>
      <c r="C33" s="13" t="s">
        <v>307</v>
      </c>
      <c r="D33" s="13" t="s">
        <v>47</v>
      </c>
      <c r="E33" s="13">
        <v>82.45</v>
      </c>
      <c r="F33" s="14">
        <f t="shared" si="0"/>
        <v>63.8</v>
      </c>
      <c r="G33" s="13">
        <v>9.5</v>
      </c>
      <c r="H33" s="15">
        <f>O33/G33</f>
        <v>0</v>
      </c>
      <c r="I33" s="13"/>
      <c r="J33" s="15">
        <v>0</v>
      </c>
      <c r="K33" s="13">
        <v>54.3</v>
      </c>
      <c r="L33" s="15">
        <f t="shared" si="2"/>
        <v>165.74585635359117</v>
      </c>
      <c r="M33" s="44">
        <v>84</v>
      </c>
      <c r="N33" s="15">
        <f t="shared" si="3"/>
        <v>9000</v>
      </c>
      <c r="O33" s="18"/>
      <c r="P33" s="19"/>
      <c r="Q33" s="15">
        <v>9000</v>
      </c>
      <c r="R33" s="17">
        <f t="shared" si="4"/>
        <v>900</v>
      </c>
      <c r="S33" s="20">
        <f t="shared" si="5"/>
        <v>0</v>
      </c>
      <c r="T33" s="20">
        <f t="shared" si="6"/>
        <v>0</v>
      </c>
      <c r="U33" s="20">
        <f t="shared" si="7"/>
        <v>900</v>
      </c>
      <c r="V33" s="36"/>
    </row>
    <row r="34" spans="1:33" s="2" customFormat="1" ht="22.5">
      <c r="A34" s="1">
        <v>28</v>
      </c>
      <c r="B34" s="1" t="s">
        <v>49</v>
      </c>
      <c r="C34" s="13" t="s">
        <v>307</v>
      </c>
      <c r="D34" s="13" t="s">
        <v>47</v>
      </c>
      <c r="E34" s="13">
        <v>73.39</v>
      </c>
      <c r="F34" s="14">
        <f t="shared" si="0"/>
        <v>127.39</v>
      </c>
      <c r="G34" s="13">
        <v>54</v>
      </c>
      <c r="H34" s="15">
        <f>O34/G34</f>
        <v>0</v>
      </c>
      <c r="I34" s="13"/>
      <c r="J34" s="15">
        <v>0</v>
      </c>
      <c r="K34" s="13">
        <v>73.39</v>
      </c>
      <c r="L34" s="15">
        <f t="shared" si="2"/>
        <v>163.51001498841805</v>
      </c>
      <c r="M34" s="44">
        <v>56</v>
      </c>
      <c r="N34" s="15">
        <f t="shared" si="3"/>
        <v>12000</v>
      </c>
      <c r="O34" s="18"/>
      <c r="P34" s="19"/>
      <c r="Q34" s="15">
        <v>12000</v>
      </c>
      <c r="R34" s="17">
        <f t="shared" si="4"/>
        <v>1200</v>
      </c>
      <c r="S34" s="20">
        <f t="shared" si="5"/>
        <v>0</v>
      </c>
      <c r="T34" s="20">
        <f t="shared" si="6"/>
        <v>0</v>
      </c>
      <c r="U34" s="20">
        <f t="shared" si="7"/>
        <v>1200</v>
      </c>
      <c r="V34" s="36"/>
    </row>
    <row r="35" spans="1:33" s="2" customFormat="1" ht="22.5">
      <c r="A35" s="1">
        <v>29</v>
      </c>
      <c r="B35" s="1" t="s">
        <v>50</v>
      </c>
      <c r="C35" s="13" t="s">
        <v>307</v>
      </c>
      <c r="D35" s="13" t="s">
        <v>47</v>
      </c>
      <c r="E35" s="13">
        <v>61.4</v>
      </c>
      <c r="F35" s="14">
        <f t="shared" si="0"/>
        <v>61.4</v>
      </c>
      <c r="G35" s="13"/>
      <c r="H35" s="15">
        <v>0</v>
      </c>
      <c r="I35" s="13"/>
      <c r="J35" s="15">
        <v>0</v>
      </c>
      <c r="K35" s="13">
        <v>61.4</v>
      </c>
      <c r="L35" s="15">
        <f t="shared" si="2"/>
        <v>325.73289902280129</v>
      </c>
      <c r="M35" s="44">
        <v>62</v>
      </c>
      <c r="N35" s="15">
        <f t="shared" si="3"/>
        <v>20000</v>
      </c>
      <c r="O35" s="18"/>
      <c r="P35" s="19"/>
      <c r="Q35" s="15">
        <v>20000</v>
      </c>
      <c r="R35" s="17">
        <f t="shared" si="4"/>
        <v>2000</v>
      </c>
      <c r="S35" s="20">
        <f t="shared" si="5"/>
        <v>0</v>
      </c>
      <c r="T35" s="20">
        <f t="shared" si="6"/>
        <v>0</v>
      </c>
      <c r="U35" s="20">
        <f t="shared" si="7"/>
        <v>2000</v>
      </c>
      <c r="V35" s="36"/>
    </row>
    <row r="36" spans="1:33" s="2" customFormat="1" ht="22.5">
      <c r="A36" s="1">
        <v>30</v>
      </c>
      <c r="B36" s="1" t="s">
        <v>51</v>
      </c>
      <c r="C36" s="13" t="s">
        <v>307</v>
      </c>
      <c r="D36" s="13" t="s">
        <v>47</v>
      </c>
      <c r="E36" s="13">
        <v>50.1</v>
      </c>
      <c r="F36" s="14">
        <f t="shared" si="0"/>
        <v>50.1</v>
      </c>
      <c r="G36" s="13"/>
      <c r="H36" s="15">
        <v>0</v>
      </c>
      <c r="I36" s="13"/>
      <c r="J36" s="15">
        <v>0</v>
      </c>
      <c r="K36" s="13">
        <v>50.1</v>
      </c>
      <c r="L36" s="15">
        <f t="shared" si="2"/>
        <v>99.800399201596804</v>
      </c>
      <c r="M36" s="44">
        <v>53</v>
      </c>
      <c r="N36" s="15">
        <f t="shared" si="3"/>
        <v>5000</v>
      </c>
      <c r="O36" s="18"/>
      <c r="P36" s="19"/>
      <c r="Q36" s="15">
        <v>5000</v>
      </c>
      <c r="R36" s="17">
        <f t="shared" si="4"/>
        <v>500</v>
      </c>
      <c r="S36" s="20">
        <f t="shared" si="5"/>
        <v>0</v>
      </c>
      <c r="T36" s="20">
        <f t="shared" si="6"/>
        <v>0</v>
      </c>
      <c r="U36" s="20">
        <f t="shared" si="7"/>
        <v>500</v>
      </c>
      <c r="V36" s="36"/>
    </row>
    <row r="37" spans="1:33" s="2" customFormat="1" ht="22.5">
      <c r="A37" s="1">
        <v>31</v>
      </c>
      <c r="B37" s="1" t="s">
        <v>52</v>
      </c>
      <c r="C37" s="13" t="s">
        <v>307</v>
      </c>
      <c r="D37" s="13" t="s">
        <v>53</v>
      </c>
      <c r="E37" s="13">
        <v>75</v>
      </c>
      <c r="F37" s="14">
        <f t="shared" si="0"/>
        <v>150</v>
      </c>
      <c r="G37" s="13">
        <v>75</v>
      </c>
      <c r="H37" s="15">
        <f>O37/G37</f>
        <v>0</v>
      </c>
      <c r="I37" s="13"/>
      <c r="J37" s="15">
        <v>0</v>
      </c>
      <c r="K37" s="13">
        <v>75</v>
      </c>
      <c r="L37" s="15">
        <f t="shared" si="2"/>
        <v>533.33333333333337</v>
      </c>
      <c r="M37" s="44">
        <v>83</v>
      </c>
      <c r="N37" s="15">
        <f t="shared" si="3"/>
        <v>40000</v>
      </c>
      <c r="O37" s="18"/>
      <c r="P37" s="19"/>
      <c r="Q37" s="15">
        <v>40000</v>
      </c>
      <c r="R37" s="17">
        <f t="shared" si="4"/>
        <v>4000</v>
      </c>
      <c r="S37" s="20">
        <f t="shared" si="5"/>
        <v>0</v>
      </c>
      <c r="T37" s="20">
        <f t="shared" si="6"/>
        <v>0</v>
      </c>
      <c r="U37" s="20">
        <f t="shared" si="7"/>
        <v>4000</v>
      </c>
      <c r="V37" s="36"/>
    </row>
    <row r="38" spans="1:33" s="2" customFormat="1" ht="22.5">
      <c r="A38" s="1">
        <v>32</v>
      </c>
      <c r="B38" s="1" t="s">
        <v>54</v>
      </c>
      <c r="C38" s="13" t="s">
        <v>307</v>
      </c>
      <c r="D38" s="13" t="s">
        <v>53</v>
      </c>
      <c r="E38" s="13">
        <v>172</v>
      </c>
      <c r="F38" s="14">
        <f t="shared" si="0"/>
        <v>302.5</v>
      </c>
      <c r="G38" s="13">
        <v>150.5</v>
      </c>
      <c r="H38" s="15">
        <f>O38/G38</f>
        <v>0</v>
      </c>
      <c r="I38" s="13"/>
      <c r="J38" s="15">
        <v>0</v>
      </c>
      <c r="K38" s="13">
        <v>152</v>
      </c>
      <c r="L38" s="15">
        <f t="shared" si="2"/>
        <v>315.78947368421052</v>
      </c>
      <c r="M38" s="44">
        <v>160</v>
      </c>
      <c r="N38" s="15">
        <f t="shared" si="3"/>
        <v>48000</v>
      </c>
      <c r="O38" s="18"/>
      <c r="P38" s="19"/>
      <c r="Q38" s="15">
        <v>48000</v>
      </c>
      <c r="R38" s="17">
        <f t="shared" si="4"/>
        <v>4800</v>
      </c>
      <c r="S38" s="20">
        <f t="shared" si="5"/>
        <v>0</v>
      </c>
      <c r="T38" s="20">
        <f t="shared" si="6"/>
        <v>0</v>
      </c>
      <c r="U38" s="20">
        <f t="shared" si="7"/>
        <v>4800</v>
      </c>
      <c r="V38" s="36"/>
    </row>
    <row r="39" spans="1:33" s="2" customFormat="1" ht="22.5">
      <c r="A39" s="1">
        <v>33</v>
      </c>
      <c r="B39" s="9" t="s">
        <v>55</v>
      </c>
      <c r="C39" s="24" t="s">
        <v>359</v>
      </c>
      <c r="D39" s="24" t="s">
        <v>360</v>
      </c>
      <c r="E39" s="24">
        <v>185</v>
      </c>
      <c r="F39" s="14">
        <f t="shared" si="0"/>
        <v>229</v>
      </c>
      <c r="G39" s="13">
        <v>44</v>
      </c>
      <c r="H39" s="15">
        <v>0</v>
      </c>
      <c r="I39" s="25"/>
      <c r="J39" s="15">
        <v>0</v>
      </c>
      <c r="K39" s="13">
        <v>185</v>
      </c>
      <c r="L39" s="15">
        <f t="shared" si="2"/>
        <v>416.2162162162162</v>
      </c>
      <c r="M39" s="25">
        <v>231</v>
      </c>
      <c r="N39" s="15">
        <f t="shared" si="3"/>
        <v>77000</v>
      </c>
      <c r="O39" s="24"/>
      <c r="P39" s="13"/>
      <c r="Q39" s="15">
        <v>77000</v>
      </c>
      <c r="R39" s="17">
        <f t="shared" si="4"/>
        <v>7700</v>
      </c>
      <c r="S39" s="20">
        <f t="shared" si="5"/>
        <v>0</v>
      </c>
      <c r="T39" s="20">
        <f t="shared" si="6"/>
        <v>0</v>
      </c>
      <c r="U39" s="20">
        <f t="shared" si="7"/>
        <v>7700</v>
      </c>
      <c r="V39" s="37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</row>
    <row r="40" spans="1:33" s="2" customFormat="1" ht="22.5">
      <c r="A40" s="1">
        <v>34</v>
      </c>
      <c r="B40" s="1" t="s">
        <v>59</v>
      </c>
      <c r="C40" s="13" t="s">
        <v>307</v>
      </c>
      <c r="D40" s="13" t="s">
        <v>60</v>
      </c>
      <c r="E40" s="13">
        <v>270</v>
      </c>
      <c r="F40" s="14">
        <f t="shared" si="0"/>
        <v>290</v>
      </c>
      <c r="G40" s="13">
        <v>20</v>
      </c>
      <c r="H40" s="15">
        <f>O40/G40</f>
        <v>0</v>
      </c>
      <c r="I40" s="13"/>
      <c r="J40" s="15">
        <v>0</v>
      </c>
      <c r="K40" s="13">
        <v>270</v>
      </c>
      <c r="L40" s="15">
        <f t="shared" si="2"/>
        <v>148.14814814814815</v>
      </c>
      <c r="M40" s="44">
        <v>234</v>
      </c>
      <c r="N40" s="15">
        <f t="shared" si="3"/>
        <v>40000</v>
      </c>
      <c r="O40" s="18"/>
      <c r="P40" s="19"/>
      <c r="Q40" s="15">
        <v>40000</v>
      </c>
      <c r="R40" s="17">
        <f t="shared" si="4"/>
        <v>4000</v>
      </c>
      <c r="S40" s="20">
        <f t="shared" si="5"/>
        <v>0</v>
      </c>
      <c r="T40" s="20">
        <f t="shared" si="6"/>
        <v>0</v>
      </c>
      <c r="U40" s="20">
        <f t="shared" si="7"/>
        <v>4000</v>
      </c>
      <c r="V40" s="36"/>
    </row>
    <row r="41" spans="1:33" s="2" customFormat="1" ht="22.5">
      <c r="A41" s="1">
        <v>35</v>
      </c>
      <c r="B41" s="1" t="s">
        <v>61</v>
      </c>
      <c r="C41" s="13" t="s">
        <v>307</v>
      </c>
      <c r="D41" s="13" t="s">
        <v>60</v>
      </c>
      <c r="E41" s="13">
        <f>66+133.5</f>
        <v>199.5</v>
      </c>
      <c r="F41" s="14">
        <f t="shared" si="0"/>
        <v>199.5</v>
      </c>
      <c r="G41" s="13"/>
      <c r="H41" s="15">
        <v>0</v>
      </c>
      <c r="I41" s="13"/>
      <c r="J41" s="15">
        <v>0</v>
      </c>
      <c r="K41" s="13">
        <v>199.5</v>
      </c>
      <c r="L41" s="15">
        <f t="shared" si="2"/>
        <v>433.58395989974935</v>
      </c>
      <c r="M41" s="44">
        <v>133</v>
      </c>
      <c r="N41" s="15">
        <f t="shared" si="3"/>
        <v>86500</v>
      </c>
      <c r="O41" s="18"/>
      <c r="P41" s="19"/>
      <c r="Q41" s="15">
        <v>86500</v>
      </c>
      <c r="R41" s="17">
        <f t="shared" si="4"/>
        <v>8650</v>
      </c>
      <c r="S41" s="20">
        <f t="shared" si="5"/>
        <v>0</v>
      </c>
      <c r="T41" s="20">
        <f t="shared" si="6"/>
        <v>0</v>
      </c>
      <c r="U41" s="20">
        <f t="shared" si="7"/>
        <v>8650</v>
      </c>
      <c r="V41" s="36"/>
    </row>
    <row r="42" spans="1:33" s="2" customFormat="1" ht="22.5">
      <c r="A42" s="1">
        <v>36</v>
      </c>
      <c r="B42" s="1" t="s">
        <v>62</v>
      </c>
      <c r="C42" s="13" t="s">
        <v>307</v>
      </c>
      <c r="D42" s="13" t="s">
        <v>60</v>
      </c>
      <c r="E42" s="13">
        <v>60</v>
      </c>
      <c r="F42" s="14">
        <f t="shared" si="0"/>
        <v>60</v>
      </c>
      <c r="G42" s="13"/>
      <c r="H42" s="15">
        <v>0</v>
      </c>
      <c r="I42" s="13"/>
      <c r="J42" s="15">
        <v>0</v>
      </c>
      <c r="K42" s="13">
        <v>60</v>
      </c>
      <c r="L42" s="15">
        <f t="shared" si="2"/>
        <v>180</v>
      </c>
      <c r="M42" s="44">
        <v>60</v>
      </c>
      <c r="N42" s="15">
        <f t="shared" si="3"/>
        <v>10800</v>
      </c>
      <c r="O42" s="18"/>
      <c r="P42" s="19"/>
      <c r="Q42" s="15">
        <v>10800</v>
      </c>
      <c r="R42" s="17">
        <f t="shared" si="4"/>
        <v>1080</v>
      </c>
      <c r="S42" s="20">
        <f t="shared" si="5"/>
        <v>0</v>
      </c>
      <c r="T42" s="20">
        <f t="shared" si="6"/>
        <v>0</v>
      </c>
      <c r="U42" s="20">
        <f t="shared" si="7"/>
        <v>1080</v>
      </c>
      <c r="V42" s="36"/>
      <c r="AG42" s="3"/>
    </row>
    <row r="43" spans="1:33" s="2" customFormat="1" ht="22.5">
      <c r="A43" s="1">
        <v>37</v>
      </c>
      <c r="B43" s="1" t="s">
        <v>64</v>
      </c>
      <c r="C43" s="13" t="s">
        <v>307</v>
      </c>
      <c r="D43" s="13" t="s">
        <v>65</v>
      </c>
      <c r="E43" s="13">
        <v>79.099999999999994</v>
      </c>
      <c r="F43" s="14">
        <f t="shared" si="0"/>
        <v>157.1</v>
      </c>
      <c r="G43" s="13">
        <v>78</v>
      </c>
      <c r="H43" s="15">
        <f>O43/G43</f>
        <v>0</v>
      </c>
      <c r="I43" s="13"/>
      <c r="J43" s="15">
        <v>0</v>
      </c>
      <c r="K43" s="13">
        <v>79.099999999999994</v>
      </c>
      <c r="L43" s="15">
        <f t="shared" si="2"/>
        <v>164.34892541087231</v>
      </c>
      <c r="M43" s="44">
        <v>82</v>
      </c>
      <c r="N43" s="15">
        <f t="shared" si="3"/>
        <v>13000</v>
      </c>
      <c r="O43" s="18"/>
      <c r="P43" s="19"/>
      <c r="Q43" s="15">
        <v>13000</v>
      </c>
      <c r="R43" s="17">
        <f t="shared" si="4"/>
        <v>1300</v>
      </c>
      <c r="S43" s="20">
        <f t="shared" si="5"/>
        <v>0</v>
      </c>
      <c r="T43" s="20">
        <f t="shared" si="6"/>
        <v>0</v>
      </c>
      <c r="U43" s="20">
        <f t="shared" si="7"/>
        <v>1300</v>
      </c>
      <c r="V43" s="36"/>
    </row>
    <row r="44" spans="1:33" s="2" customFormat="1" ht="22.5">
      <c r="A44" s="1">
        <v>38</v>
      </c>
      <c r="B44" s="1" t="s">
        <v>67</v>
      </c>
      <c r="C44" s="13" t="s">
        <v>307</v>
      </c>
      <c r="D44" s="13" t="s">
        <v>65</v>
      </c>
      <c r="E44" s="13">
        <v>260</v>
      </c>
      <c r="F44" s="14">
        <f t="shared" si="0"/>
        <v>150</v>
      </c>
      <c r="G44" s="13"/>
      <c r="H44" s="15">
        <v>0</v>
      </c>
      <c r="I44" s="13"/>
      <c r="J44" s="15">
        <v>0</v>
      </c>
      <c r="K44" s="13">
        <v>150</v>
      </c>
      <c r="L44" s="15">
        <f t="shared" si="2"/>
        <v>533.33333333333337</v>
      </c>
      <c r="M44" s="44">
        <v>150</v>
      </c>
      <c r="N44" s="15">
        <f t="shared" si="3"/>
        <v>80000</v>
      </c>
      <c r="O44" s="18"/>
      <c r="P44" s="19"/>
      <c r="Q44" s="15">
        <v>80000</v>
      </c>
      <c r="R44" s="17">
        <f t="shared" si="4"/>
        <v>8000</v>
      </c>
      <c r="S44" s="20">
        <f t="shared" si="5"/>
        <v>0</v>
      </c>
      <c r="T44" s="20">
        <f t="shared" si="6"/>
        <v>0</v>
      </c>
      <c r="U44" s="20">
        <f t="shared" si="7"/>
        <v>8000</v>
      </c>
      <c r="V44" s="36"/>
    </row>
    <row r="45" spans="1:33" s="10" customFormat="1" ht="52.5">
      <c r="A45" s="1">
        <v>39</v>
      </c>
      <c r="B45" s="9" t="s">
        <v>66</v>
      </c>
      <c r="C45" s="24" t="s">
        <v>359</v>
      </c>
      <c r="D45" s="24" t="s">
        <v>361</v>
      </c>
      <c r="E45" s="24">
        <v>54.97</v>
      </c>
      <c r="F45" s="14">
        <f t="shared" si="0"/>
        <v>81.37</v>
      </c>
      <c r="G45" s="13"/>
      <c r="H45" s="15">
        <v>0</v>
      </c>
      <c r="I45" s="25"/>
      <c r="J45" s="15">
        <v>0</v>
      </c>
      <c r="K45" s="13">
        <v>81.37</v>
      </c>
      <c r="L45" s="15">
        <f t="shared" si="2"/>
        <v>491.58166400393264</v>
      </c>
      <c r="M45" s="25">
        <v>80</v>
      </c>
      <c r="N45" s="15">
        <f t="shared" si="3"/>
        <v>40000</v>
      </c>
      <c r="O45" s="24"/>
      <c r="P45" s="13"/>
      <c r="Q45" s="15">
        <v>40000</v>
      </c>
      <c r="R45" s="17">
        <f t="shared" si="4"/>
        <v>4000</v>
      </c>
      <c r="S45" s="20">
        <f t="shared" si="5"/>
        <v>0</v>
      </c>
      <c r="T45" s="20">
        <f t="shared" si="6"/>
        <v>0</v>
      </c>
      <c r="U45" s="20">
        <f t="shared" si="7"/>
        <v>4000</v>
      </c>
      <c r="V45" s="37" t="s">
        <v>386</v>
      </c>
    </row>
    <row r="46" spans="1:33" s="2" customFormat="1" ht="22.5">
      <c r="A46" s="1">
        <v>40</v>
      </c>
      <c r="B46" s="1" t="s">
        <v>68</v>
      </c>
      <c r="C46" s="13" t="s">
        <v>307</v>
      </c>
      <c r="D46" s="13" t="s">
        <v>69</v>
      </c>
      <c r="E46" s="13">
        <v>120</v>
      </c>
      <c r="F46" s="14">
        <f t="shared" si="0"/>
        <v>170</v>
      </c>
      <c r="G46" s="13">
        <v>100</v>
      </c>
      <c r="H46" s="15">
        <f>O46/G46</f>
        <v>0</v>
      </c>
      <c r="I46" s="13"/>
      <c r="J46" s="15">
        <v>0</v>
      </c>
      <c r="K46" s="13">
        <v>70</v>
      </c>
      <c r="L46" s="15">
        <f t="shared" si="2"/>
        <v>214.28571428571428</v>
      </c>
      <c r="M46" s="44">
        <v>59</v>
      </c>
      <c r="N46" s="15">
        <f t="shared" si="3"/>
        <v>15000</v>
      </c>
      <c r="O46" s="13"/>
      <c r="P46" s="13"/>
      <c r="Q46" s="17">
        <v>15000</v>
      </c>
      <c r="R46" s="17">
        <f t="shared" si="4"/>
        <v>1500</v>
      </c>
      <c r="S46" s="20">
        <f t="shared" si="5"/>
        <v>0</v>
      </c>
      <c r="T46" s="20">
        <f t="shared" si="6"/>
        <v>0</v>
      </c>
      <c r="U46" s="20">
        <f t="shared" si="7"/>
        <v>1500</v>
      </c>
      <c r="V46" s="36"/>
    </row>
    <row r="47" spans="1:33" s="2" customFormat="1" ht="22.5">
      <c r="A47" s="1">
        <v>41</v>
      </c>
      <c r="B47" s="1" t="s">
        <v>70</v>
      </c>
      <c r="C47" s="13" t="s">
        <v>307</v>
      </c>
      <c r="D47" s="13" t="s">
        <v>71</v>
      </c>
      <c r="E47" s="13">
        <v>362.35</v>
      </c>
      <c r="F47" s="14">
        <f t="shared" si="0"/>
        <v>276.07</v>
      </c>
      <c r="G47" s="13"/>
      <c r="H47" s="15">
        <v>0</v>
      </c>
      <c r="I47" s="13"/>
      <c r="J47" s="15">
        <v>0</v>
      </c>
      <c r="K47" s="13">
        <v>276.07</v>
      </c>
      <c r="L47" s="15">
        <f t="shared" si="2"/>
        <v>144.89078856811679</v>
      </c>
      <c r="M47" s="44">
        <v>246</v>
      </c>
      <c r="N47" s="15">
        <f t="shared" si="3"/>
        <v>40000</v>
      </c>
      <c r="O47" s="18"/>
      <c r="P47" s="19"/>
      <c r="Q47" s="15">
        <v>40000</v>
      </c>
      <c r="R47" s="17">
        <f t="shared" si="4"/>
        <v>4000</v>
      </c>
      <c r="S47" s="20">
        <f t="shared" si="5"/>
        <v>0</v>
      </c>
      <c r="T47" s="20">
        <f t="shared" si="6"/>
        <v>0</v>
      </c>
      <c r="U47" s="20">
        <f t="shared" si="7"/>
        <v>4000</v>
      </c>
      <c r="V47" s="36"/>
    </row>
    <row r="48" spans="1:33" s="2" customFormat="1" ht="22.5">
      <c r="A48" s="1">
        <v>42</v>
      </c>
      <c r="B48" s="1" t="s">
        <v>73</v>
      </c>
      <c r="C48" s="13" t="s">
        <v>311</v>
      </c>
      <c r="D48" s="13" t="s">
        <v>74</v>
      </c>
      <c r="E48" s="13">
        <v>1020</v>
      </c>
      <c r="F48" s="14">
        <f t="shared" si="0"/>
        <v>1926</v>
      </c>
      <c r="G48" s="13">
        <v>568</v>
      </c>
      <c r="H48" s="15">
        <f t="shared" ref="H48:H57" si="9">O48/G48</f>
        <v>0</v>
      </c>
      <c r="I48" s="13">
        <v>378</v>
      </c>
      <c r="J48" s="15">
        <f>P48/I48</f>
        <v>304.23280423280426</v>
      </c>
      <c r="K48" s="13">
        <v>980</v>
      </c>
      <c r="L48" s="15">
        <f t="shared" si="2"/>
        <v>326.53061224489795</v>
      </c>
      <c r="M48" s="44">
        <v>1020</v>
      </c>
      <c r="N48" s="15">
        <f t="shared" si="3"/>
        <v>435000</v>
      </c>
      <c r="O48" s="18"/>
      <c r="P48" s="19">
        <v>115000</v>
      </c>
      <c r="Q48" s="17">
        <v>320000</v>
      </c>
      <c r="R48" s="17">
        <f t="shared" si="4"/>
        <v>52700</v>
      </c>
      <c r="S48" s="20">
        <f t="shared" si="5"/>
        <v>0</v>
      </c>
      <c r="T48" s="20">
        <f t="shared" si="6"/>
        <v>20700</v>
      </c>
      <c r="U48" s="20">
        <f t="shared" si="7"/>
        <v>32000</v>
      </c>
      <c r="V48" s="36"/>
    </row>
    <row r="49" spans="1:22" s="2" customFormat="1" ht="42">
      <c r="A49" s="1">
        <v>43</v>
      </c>
      <c r="B49" s="1" t="s">
        <v>75</v>
      </c>
      <c r="C49" s="13" t="s">
        <v>311</v>
      </c>
      <c r="D49" s="13" t="s">
        <v>76</v>
      </c>
      <c r="E49" s="13">
        <v>965</v>
      </c>
      <c r="F49" s="14">
        <f t="shared" si="0"/>
        <v>2423</v>
      </c>
      <c r="G49" s="13">
        <v>848</v>
      </c>
      <c r="H49" s="15">
        <f t="shared" si="9"/>
        <v>235.84905660377359</v>
      </c>
      <c r="I49" s="13">
        <v>610</v>
      </c>
      <c r="J49" s="15">
        <f>P49/I49</f>
        <v>300</v>
      </c>
      <c r="K49" s="13">
        <v>965</v>
      </c>
      <c r="L49" s="15">
        <f t="shared" si="2"/>
        <v>414.50777202072538</v>
      </c>
      <c r="M49" s="44">
        <v>2270</v>
      </c>
      <c r="N49" s="15">
        <f t="shared" si="3"/>
        <v>783000</v>
      </c>
      <c r="O49" s="18">
        <v>200000</v>
      </c>
      <c r="P49" s="19">
        <v>183000</v>
      </c>
      <c r="Q49" s="15">
        <v>400000</v>
      </c>
      <c r="R49" s="17">
        <f t="shared" si="4"/>
        <v>100940</v>
      </c>
      <c r="S49" s="20">
        <f t="shared" si="5"/>
        <v>28000.000000000004</v>
      </c>
      <c r="T49" s="20">
        <f t="shared" si="6"/>
        <v>32940</v>
      </c>
      <c r="U49" s="20">
        <f t="shared" si="7"/>
        <v>40000</v>
      </c>
      <c r="V49" s="36" t="s">
        <v>368</v>
      </c>
    </row>
    <row r="50" spans="1:22" s="2" customFormat="1" ht="42">
      <c r="A50" s="1">
        <v>44</v>
      </c>
      <c r="B50" s="1" t="s">
        <v>340</v>
      </c>
      <c r="C50" s="13" t="s">
        <v>311</v>
      </c>
      <c r="D50" s="13" t="s">
        <v>76</v>
      </c>
      <c r="E50" s="13">
        <v>70</v>
      </c>
      <c r="F50" s="14">
        <f t="shared" si="0"/>
        <v>366</v>
      </c>
      <c r="G50" s="13">
        <v>122</v>
      </c>
      <c r="H50" s="15">
        <f t="shared" si="9"/>
        <v>147.54098360655738</v>
      </c>
      <c r="I50" s="13">
        <v>30</v>
      </c>
      <c r="J50" s="15">
        <f>P50/I50</f>
        <v>300</v>
      </c>
      <c r="K50" s="13">
        <v>214</v>
      </c>
      <c r="L50" s="15">
        <f t="shared" si="2"/>
        <v>257.00934579439252</v>
      </c>
      <c r="M50" s="44">
        <v>214</v>
      </c>
      <c r="N50" s="15">
        <f t="shared" si="3"/>
        <v>82000</v>
      </c>
      <c r="O50" s="18">
        <v>18000</v>
      </c>
      <c r="P50" s="19">
        <v>9000</v>
      </c>
      <c r="Q50" s="15">
        <v>55000</v>
      </c>
      <c r="R50" s="17">
        <f t="shared" si="4"/>
        <v>9640</v>
      </c>
      <c r="S50" s="20">
        <f t="shared" si="5"/>
        <v>2520.0000000000005</v>
      </c>
      <c r="T50" s="20">
        <f t="shared" si="6"/>
        <v>1620</v>
      </c>
      <c r="U50" s="20">
        <f t="shared" si="7"/>
        <v>5500</v>
      </c>
      <c r="V50" s="36" t="s">
        <v>369</v>
      </c>
    </row>
    <row r="51" spans="1:22" s="2" customFormat="1" ht="42">
      <c r="A51" s="1">
        <v>45</v>
      </c>
      <c r="B51" s="1" t="s">
        <v>336</v>
      </c>
      <c r="C51" s="13" t="s">
        <v>311</v>
      </c>
      <c r="D51" s="13" t="s">
        <v>79</v>
      </c>
      <c r="E51" s="13">
        <v>555</v>
      </c>
      <c r="F51" s="14">
        <f t="shared" si="0"/>
        <v>2977</v>
      </c>
      <c r="G51" s="13">
        <v>1313</v>
      </c>
      <c r="H51" s="15">
        <f t="shared" si="9"/>
        <v>243.71667936024372</v>
      </c>
      <c r="I51" s="13">
        <v>90</v>
      </c>
      <c r="J51" s="15">
        <f>P51/I51</f>
        <v>300</v>
      </c>
      <c r="K51" s="13">
        <v>1574</v>
      </c>
      <c r="L51" s="15">
        <f t="shared" si="2"/>
        <v>235.06988564167725</v>
      </c>
      <c r="M51" s="44">
        <v>1783</v>
      </c>
      <c r="N51" s="15">
        <f t="shared" si="3"/>
        <v>717000</v>
      </c>
      <c r="O51" s="18">
        <v>320000</v>
      </c>
      <c r="P51" s="19">
        <v>27000</v>
      </c>
      <c r="Q51" s="15">
        <v>370000</v>
      </c>
      <c r="R51" s="17">
        <f t="shared" si="4"/>
        <v>86660</v>
      </c>
      <c r="S51" s="20">
        <f t="shared" si="5"/>
        <v>44800.000000000007</v>
      </c>
      <c r="T51" s="20">
        <f t="shared" si="6"/>
        <v>4860</v>
      </c>
      <c r="U51" s="20">
        <f t="shared" si="7"/>
        <v>37000</v>
      </c>
      <c r="V51" s="36" t="s">
        <v>370</v>
      </c>
    </row>
    <row r="52" spans="1:22" s="2" customFormat="1" ht="22.5">
      <c r="A52" s="1">
        <v>46</v>
      </c>
      <c r="B52" s="1" t="s">
        <v>83</v>
      </c>
      <c r="C52" s="13" t="s">
        <v>311</v>
      </c>
      <c r="D52" s="13" t="s">
        <v>84</v>
      </c>
      <c r="E52" s="13">
        <v>310</v>
      </c>
      <c r="F52" s="14">
        <f t="shared" si="0"/>
        <v>590</v>
      </c>
      <c r="G52" s="13">
        <v>280</v>
      </c>
      <c r="H52" s="15">
        <f t="shared" si="9"/>
        <v>178.57142857142858</v>
      </c>
      <c r="I52" s="13"/>
      <c r="J52" s="15">
        <v>0</v>
      </c>
      <c r="K52" s="13">
        <v>310</v>
      </c>
      <c r="L52" s="15">
        <f t="shared" si="2"/>
        <v>193.54838709677421</v>
      </c>
      <c r="M52" s="44">
        <v>310</v>
      </c>
      <c r="N52" s="15">
        <f t="shared" si="3"/>
        <v>110000</v>
      </c>
      <c r="O52" s="18">
        <v>50000</v>
      </c>
      <c r="P52" s="19"/>
      <c r="Q52" s="15">
        <v>60000</v>
      </c>
      <c r="R52" s="17">
        <f t="shared" si="4"/>
        <v>13000</v>
      </c>
      <c r="S52" s="20">
        <f t="shared" si="5"/>
        <v>7000.0000000000009</v>
      </c>
      <c r="T52" s="20">
        <f t="shared" si="6"/>
        <v>0</v>
      </c>
      <c r="U52" s="20">
        <f t="shared" si="7"/>
        <v>6000</v>
      </c>
      <c r="V52" s="36"/>
    </row>
    <row r="53" spans="1:22" s="2" customFormat="1" ht="22.5">
      <c r="A53" s="1">
        <v>47</v>
      </c>
      <c r="B53" s="1" t="s">
        <v>85</v>
      </c>
      <c r="C53" s="13" t="s">
        <v>311</v>
      </c>
      <c r="D53" s="13" t="s">
        <v>84</v>
      </c>
      <c r="E53" s="13">
        <v>80</v>
      </c>
      <c r="F53" s="14">
        <f t="shared" si="0"/>
        <v>160</v>
      </c>
      <c r="G53" s="13">
        <v>80</v>
      </c>
      <c r="H53" s="15">
        <f t="shared" si="9"/>
        <v>0</v>
      </c>
      <c r="I53" s="13"/>
      <c r="J53" s="15">
        <v>0</v>
      </c>
      <c r="K53" s="13">
        <v>80</v>
      </c>
      <c r="L53" s="15">
        <f t="shared" si="2"/>
        <v>250</v>
      </c>
      <c r="M53" s="44">
        <v>80</v>
      </c>
      <c r="N53" s="15">
        <f t="shared" si="3"/>
        <v>20000</v>
      </c>
      <c r="O53" s="18"/>
      <c r="P53" s="19"/>
      <c r="Q53" s="15">
        <v>20000</v>
      </c>
      <c r="R53" s="17">
        <f t="shared" si="4"/>
        <v>2000</v>
      </c>
      <c r="S53" s="20">
        <f t="shared" si="5"/>
        <v>0</v>
      </c>
      <c r="T53" s="20">
        <f t="shared" si="6"/>
        <v>0</v>
      </c>
      <c r="U53" s="20">
        <f t="shared" si="7"/>
        <v>2000</v>
      </c>
      <c r="V53" s="36"/>
    </row>
    <row r="54" spans="1:22" s="2" customFormat="1" ht="22.5">
      <c r="A54" s="1">
        <v>48</v>
      </c>
      <c r="B54" s="1" t="s">
        <v>332</v>
      </c>
      <c r="C54" s="13" t="s">
        <v>311</v>
      </c>
      <c r="D54" s="13" t="s">
        <v>79</v>
      </c>
      <c r="E54" s="13">
        <v>365</v>
      </c>
      <c r="F54" s="14">
        <f t="shared" si="0"/>
        <v>555</v>
      </c>
      <c r="G54" s="13">
        <v>35</v>
      </c>
      <c r="H54" s="15">
        <f t="shared" si="9"/>
        <v>257.14285714285717</v>
      </c>
      <c r="I54" s="13">
        <v>160</v>
      </c>
      <c r="J54" s="15">
        <f>P54/I54</f>
        <v>300</v>
      </c>
      <c r="K54" s="13">
        <v>360</v>
      </c>
      <c r="L54" s="15">
        <f t="shared" si="2"/>
        <v>444.44444444444446</v>
      </c>
      <c r="M54" s="44">
        <v>611</v>
      </c>
      <c r="N54" s="15">
        <f t="shared" si="3"/>
        <v>217000</v>
      </c>
      <c r="O54" s="18">
        <v>9000</v>
      </c>
      <c r="P54" s="19">
        <v>48000</v>
      </c>
      <c r="Q54" s="15">
        <v>160000</v>
      </c>
      <c r="R54" s="17">
        <f t="shared" si="4"/>
        <v>25900</v>
      </c>
      <c r="S54" s="20">
        <f t="shared" si="5"/>
        <v>1260.0000000000002</v>
      </c>
      <c r="T54" s="20">
        <f t="shared" si="6"/>
        <v>8640</v>
      </c>
      <c r="U54" s="20">
        <f t="shared" si="7"/>
        <v>16000</v>
      </c>
      <c r="V54" s="36" t="s">
        <v>371</v>
      </c>
    </row>
    <row r="55" spans="1:22" s="2" customFormat="1" ht="22.5">
      <c r="A55" s="1">
        <v>49</v>
      </c>
      <c r="B55" s="1" t="s">
        <v>342</v>
      </c>
      <c r="C55" s="13" t="s">
        <v>311</v>
      </c>
      <c r="D55" s="13" t="s">
        <v>86</v>
      </c>
      <c r="E55" s="13">
        <v>70</v>
      </c>
      <c r="F55" s="14">
        <f t="shared" si="0"/>
        <v>236</v>
      </c>
      <c r="G55" s="13">
        <v>70</v>
      </c>
      <c r="H55" s="15">
        <f t="shared" si="9"/>
        <v>200</v>
      </c>
      <c r="I55" s="13"/>
      <c r="J55" s="15">
        <v>0</v>
      </c>
      <c r="K55" s="13">
        <v>166</v>
      </c>
      <c r="L55" s="15">
        <f t="shared" si="2"/>
        <v>301.20481927710841</v>
      </c>
      <c r="M55" s="44">
        <v>166</v>
      </c>
      <c r="N55" s="15">
        <f t="shared" si="3"/>
        <v>64000</v>
      </c>
      <c r="O55" s="18">
        <v>14000</v>
      </c>
      <c r="P55" s="19"/>
      <c r="Q55" s="15">
        <v>50000</v>
      </c>
      <c r="R55" s="17">
        <f t="shared" si="4"/>
        <v>6960</v>
      </c>
      <c r="S55" s="20">
        <f t="shared" si="5"/>
        <v>1960.0000000000002</v>
      </c>
      <c r="T55" s="20">
        <f t="shared" si="6"/>
        <v>0</v>
      </c>
      <c r="U55" s="20">
        <f t="shared" si="7"/>
        <v>5000</v>
      </c>
      <c r="V55" s="36" t="s">
        <v>372</v>
      </c>
    </row>
    <row r="56" spans="1:22" s="2" customFormat="1" ht="33.75">
      <c r="A56" s="1">
        <v>50</v>
      </c>
      <c r="B56" s="1" t="s">
        <v>87</v>
      </c>
      <c r="C56" s="13" t="s">
        <v>311</v>
      </c>
      <c r="D56" s="13" t="s">
        <v>81</v>
      </c>
      <c r="E56" s="13">
        <v>394</v>
      </c>
      <c r="F56" s="14">
        <f t="shared" si="0"/>
        <v>460</v>
      </c>
      <c r="G56" s="13">
        <v>130</v>
      </c>
      <c r="H56" s="15">
        <f t="shared" si="9"/>
        <v>153.84615384615384</v>
      </c>
      <c r="I56" s="13"/>
      <c r="J56" s="15">
        <v>0</v>
      </c>
      <c r="K56" s="13">
        <v>330</v>
      </c>
      <c r="L56" s="15">
        <f t="shared" si="2"/>
        <v>227.27272727272728</v>
      </c>
      <c r="M56" s="44">
        <v>394</v>
      </c>
      <c r="N56" s="15">
        <f t="shared" si="3"/>
        <v>95000</v>
      </c>
      <c r="O56" s="18">
        <v>20000</v>
      </c>
      <c r="P56" s="19"/>
      <c r="Q56" s="15">
        <v>75000</v>
      </c>
      <c r="R56" s="17">
        <f t="shared" si="4"/>
        <v>10300</v>
      </c>
      <c r="S56" s="20">
        <f t="shared" si="5"/>
        <v>2800.0000000000005</v>
      </c>
      <c r="T56" s="20">
        <f t="shared" si="6"/>
        <v>0</v>
      </c>
      <c r="U56" s="20">
        <f t="shared" si="7"/>
        <v>7500</v>
      </c>
      <c r="V56" s="36"/>
    </row>
    <row r="57" spans="1:22" s="2" customFormat="1" ht="33.75">
      <c r="A57" s="1">
        <v>51</v>
      </c>
      <c r="B57" s="1" t="s">
        <v>37</v>
      </c>
      <c r="C57" s="13" t="s">
        <v>311</v>
      </c>
      <c r="D57" s="13" t="s">
        <v>81</v>
      </c>
      <c r="E57" s="13">
        <v>200</v>
      </c>
      <c r="F57" s="14">
        <f t="shared" si="0"/>
        <v>380</v>
      </c>
      <c r="G57" s="13">
        <v>180</v>
      </c>
      <c r="H57" s="15">
        <f t="shared" si="9"/>
        <v>0</v>
      </c>
      <c r="I57" s="13"/>
      <c r="J57" s="15">
        <v>0</v>
      </c>
      <c r="K57" s="13">
        <v>200</v>
      </c>
      <c r="L57" s="15">
        <f t="shared" si="2"/>
        <v>125</v>
      </c>
      <c r="M57" s="44">
        <v>200</v>
      </c>
      <c r="N57" s="15">
        <f t="shared" si="3"/>
        <v>25000</v>
      </c>
      <c r="O57" s="18"/>
      <c r="P57" s="19"/>
      <c r="Q57" s="15">
        <v>25000</v>
      </c>
      <c r="R57" s="17">
        <f t="shared" si="4"/>
        <v>2500</v>
      </c>
      <c r="S57" s="20">
        <f t="shared" si="5"/>
        <v>0</v>
      </c>
      <c r="T57" s="20">
        <f t="shared" si="6"/>
        <v>0</v>
      </c>
      <c r="U57" s="20">
        <f t="shared" si="7"/>
        <v>2500</v>
      </c>
      <c r="V57" s="36"/>
    </row>
    <row r="58" spans="1:22" s="2" customFormat="1" ht="33.75">
      <c r="A58" s="1">
        <v>52</v>
      </c>
      <c r="B58" s="4" t="s">
        <v>88</v>
      </c>
      <c r="C58" s="11" t="s">
        <v>312</v>
      </c>
      <c r="D58" s="11" t="s">
        <v>81</v>
      </c>
      <c r="E58" s="11">
        <v>150</v>
      </c>
      <c r="F58" s="14">
        <f t="shared" si="0"/>
        <v>150</v>
      </c>
      <c r="G58" s="13"/>
      <c r="H58" s="15">
        <v>0</v>
      </c>
      <c r="I58" s="13"/>
      <c r="J58" s="15">
        <v>0</v>
      </c>
      <c r="K58" s="13">
        <v>150</v>
      </c>
      <c r="L58" s="15">
        <f t="shared" si="2"/>
        <v>233.33333333333334</v>
      </c>
      <c r="M58" s="44">
        <v>150</v>
      </c>
      <c r="N58" s="15">
        <f t="shared" si="3"/>
        <v>35000</v>
      </c>
      <c r="O58" s="18"/>
      <c r="P58" s="19"/>
      <c r="Q58" s="15">
        <v>35000</v>
      </c>
      <c r="R58" s="17">
        <f t="shared" si="4"/>
        <v>3500</v>
      </c>
      <c r="S58" s="20">
        <f t="shared" si="5"/>
        <v>0</v>
      </c>
      <c r="T58" s="20">
        <f t="shared" si="6"/>
        <v>0</v>
      </c>
      <c r="U58" s="20">
        <f t="shared" si="7"/>
        <v>3500</v>
      </c>
      <c r="V58" s="36"/>
    </row>
    <row r="59" spans="1:22" s="2" customFormat="1" ht="22.5">
      <c r="A59" s="1">
        <v>53</v>
      </c>
      <c r="B59" s="1" t="s">
        <v>89</v>
      </c>
      <c r="C59" s="13" t="s">
        <v>311</v>
      </c>
      <c r="D59" s="13" t="s">
        <v>82</v>
      </c>
      <c r="E59" s="13">
        <v>150</v>
      </c>
      <c r="F59" s="14">
        <f t="shared" si="0"/>
        <v>300</v>
      </c>
      <c r="G59" s="13">
        <v>150</v>
      </c>
      <c r="H59" s="15">
        <f t="shared" ref="H59:H69" si="10">O59/G59</f>
        <v>86.666666666666671</v>
      </c>
      <c r="I59" s="13"/>
      <c r="J59" s="15">
        <v>0</v>
      </c>
      <c r="K59" s="13">
        <v>150</v>
      </c>
      <c r="L59" s="15">
        <f t="shared" si="2"/>
        <v>233.33333333333334</v>
      </c>
      <c r="M59" s="44">
        <v>150</v>
      </c>
      <c r="N59" s="15">
        <f t="shared" si="3"/>
        <v>48000</v>
      </c>
      <c r="O59" s="18">
        <v>13000</v>
      </c>
      <c r="P59" s="19"/>
      <c r="Q59" s="15">
        <v>35000</v>
      </c>
      <c r="R59" s="17">
        <f t="shared" si="4"/>
        <v>5320</v>
      </c>
      <c r="S59" s="20">
        <f t="shared" si="5"/>
        <v>1820.0000000000002</v>
      </c>
      <c r="T59" s="20">
        <f t="shared" si="6"/>
        <v>0</v>
      </c>
      <c r="U59" s="20">
        <f t="shared" si="7"/>
        <v>3500</v>
      </c>
      <c r="V59" s="36"/>
    </row>
    <row r="60" spans="1:22" s="2" customFormat="1" ht="22.5">
      <c r="A60" s="1">
        <v>54</v>
      </c>
      <c r="B60" s="1" t="s">
        <v>91</v>
      </c>
      <c r="C60" s="13" t="s">
        <v>311</v>
      </c>
      <c r="D60" s="13" t="s">
        <v>78</v>
      </c>
      <c r="E60" s="13">
        <v>218</v>
      </c>
      <c r="F60" s="14">
        <f t="shared" si="0"/>
        <v>318</v>
      </c>
      <c r="G60" s="13">
        <v>108</v>
      </c>
      <c r="H60" s="15">
        <f t="shared" si="10"/>
        <v>194.44444444444446</v>
      </c>
      <c r="I60" s="13"/>
      <c r="J60" s="15">
        <v>0</v>
      </c>
      <c r="K60" s="13">
        <v>210</v>
      </c>
      <c r="L60" s="15">
        <f t="shared" si="2"/>
        <v>238.0952380952381</v>
      </c>
      <c r="M60" s="44">
        <v>218</v>
      </c>
      <c r="N60" s="15">
        <f t="shared" si="3"/>
        <v>71000</v>
      </c>
      <c r="O60" s="18">
        <v>21000</v>
      </c>
      <c r="P60" s="19"/>
      <c r="Q60" s="15">
        <v>50000</v>
      </c>
      <c r="R60" s="17">
        <f t="shared" si="4"/>
        <v>7940</v>
      </c>
      <c r="S60" s="20">
        <f t="shared" si="5"/>
        <v>2940.0000000000005</v>
      </c>
      <c r="T60" s="20">
        <f t="shared" si="6"/>
        <v>0</v>
      </c>
      <c r="U60" s="20">
        <f t="shared" si="7"/>
        <v>5000</v>
      </c>
      <c r="V60" s="36"/>
    </row>
    <row r="61" spans="1:22" s="2" customFormat="1" ht="22.5">
      <c r="A61" s="1">
        <v>55</v>
      </c>
      <c r="B61" s="1" t="s">
        <v>92</v>
      </c>
      <c r="C61" s="13" t="s">
        <v>311</v>
      </c>
      <c r="D61" s="13" t="s">
        <v>93</v>
      </c>
      <c r="E61" s="13">
        <v>262</v>
      </c>
      <c r="F61" s="14">
        <f t="shared" si="0"/>
        <v>220</v>
      </c>
      <c r="G61" s="13">
        <v>80</v>
      </c>
      <c r="H61" s="15">
        <f t="shared" si="10"/>
        <v>137.5</v>
      </c>
      <c r="I61" s="13"/>
      <c r="J61" s="15">
        <v>0</v>
      </c>
      <c r="K61" s="13">
        <v>140</v>
      </c>
      <c r="L61" s="15">
        <f t="shared" si="2"/>
        <v>357.14285714285717</v>
      </c>
      <c r="M61" s="44">
        <v>262</v>
      </c>
      <c r="N61" s="15">
        <f t="shared" si="3"/>
        <v>61000</v>
      </c>
      <c r="O61" s="18">
        <v>11000</v>
      </c>
      <c r="P61" s="19"/>
      <c r="Q61" s="15">
        <v>50000</v>
      </c>
      <c r="R61" s="17">
        <f t="shared" si="4"/>
        <v>6540</v>
      </c>
      <c r="S61" s="20">
        <f t="shared" si="5"/>
        <v>1540.0000000000002</v>
      </c>
      <c r="T61" s="20">
        <f t="shared" si="6"/>
        <v>0</v>
      </c>
      <c r="U61" s="20">
        <f t="shared" si="7"/>
        <v>5000</v>
      </c>
      <c r="V61" s="36"/>
    </row>
    <row r="62" spans="1:22" s="2" customFormat="1" ht="22.5">
      <c r="A62" s="1">
        <v>56</v>
      </c>
      <c r="B62" s="1" t="s">
        <v>94</v>
      </c>
      <c r="C62" s="13" t="s">
        <v>311</v>
      </c>
      <c r="D62" s="13" t="s">
        <v>95</v>
      </c>
      <c r="E62" s="13">
        <v>139</v>
      </c>
      <c r="F62" s="14">
        <f t="shared" si="0"/>
        <v>249</v>
      </c>
      <c r="G62" s="13">
        <v>110</v>
      </c>
      <c r="H62" s="15">
        <f t="shared" si="10"/>
        <v>90.909090909090907</v>
      </c>
      <c r="I62" s="13"/>
      <c r="J62" s="15">
        <v>0</v>
      </c>
      <c r="K62" s="13">
        <v>139</v>
      </c>
      <c r="L62" s="15">
        <f t="shared" si="2"/>
        <v>575.53956834532369</v>
      </c>
      <c r="M62" s="44">
        <v>139</v>
      </c>
      <c r="N62" s="15">
        <f t="shared" si="3"/>
        <v>90000</v>
      </c>
      <c r="O62" s="18">
        <v>10000</v>
      </c>
      <c r="P62" s="19"/>
      <c r="Q62" s="15">
        <v>80000</v>
      </c>
      <c r="R62" s="17">
        <f t="shared" si="4"/>
        <v>9400</v>
      </c>
      <c r="S62" s="20">
        <f t="shared" si="5"/>
        <v>1400.0000000000002</v>
      </c>
      <c r="T62" s="20">
        <f t="shared" si="6"/>
        <v>0</v>
      </c>
      <c r="U62" s="20">
        <f t="shared" si="7"/>
        <v>8000</v>
      </c>
      <c r="V62" s="36"/>
    </row>
    <row r="63" spans="1:22" s="2" customFormat="1" ht="22.5">
      <c r="A63" s="1">
        <v>57</v>
      </c>
      <c r="B63" s="1" t="s">
        <v>96</v>
      </c>
      <c r="C63" s="13" t="s">
        <v>311</v>
      </c>
      <c r="D63" s="13" t="s">
        <v>86</v>
      </c>
      <c r="E63" s="13">
        <v>920</v>
      </c>
      <c r="F63" s="14">
        <f t="shared" si="0"/>
        <v>1325</v>
      </c>
      <c r="G63" s="13">
        <v>405</v>
      </c>
      <c r="H63" s="15">
        <f t="shared" si="10"/>
        <v>103.70370370370371</v>
      </c>
      <c r="I63" s="13"/>
      <c r="J63" s="15">
        <v>0</v>
      </c>
      <c r="K63" s="13">
        <v>920</v>
      </c>
      <c r="L63" s="15">
        <f t="shared" si="2"/>
        <v>260.86956521739131</v>
      </c>
      <c r="M63" s="44">
        <v>920</v>
      </c>
      <c r="N63" s="15">
        <f t="shared" si="3"/>
        <v>282000</v>
      </c>
      <c r="O63" s="18">
        <v>42000</v>
      </c>
      <c r="P63" s="19"/>
      <c r="Q63" s="15">
        <v>240000</v>
      </c>
      <c r="R63" s="17">
        <f t="shared" si="4"/>
        <v>29880</v>
      </c>
      <c r="S63" s="20">
        <f t="shared" si="5"/>
        <v>5880.0000000000009</v>
      </c>
      <c r="T63" s="20">
        <f t="shared" si="6"/>
        <v>0</v>
      </c>
      <c r="U63" s="20">
        <f t="shared" si="7"/>
        <v>24000</v>
      </c>
      <c r="V63" s="36"/>
    </row>
    <row r="64" spans="1:22" s="2" customFormat="1" ht="22.5">
      <c r="A64" s="1">
        <v>58</v>
      </c>
      <c r="B64" s="1" t="s">
        <v>97</v>
      </c>
      <c r="C64" s="13" t="s">
        <v>311</v>
      </c>
      <c r="D64" s="13" t="s">
        <v>86</v>
      </c>
      <c r="E64" s="13">
        <v>240</v>
      </c>
      <c r="F64" s="14">
        <f t="shared" si="0"/>
        <v>300</v>
      </c>
      <c r="G64" s="13">
        <v>60</v>
      </c>
      <c r="H64" s="15">
        <f t="shared" si="10"/>
        <v>16.666666666666668</v>
      </c>
      <c r="I64" s="13"/>
      <c r="J64" s="15">
        <v>0</v>
      </c>
      <c r="K64" s="13">
        <v>240</v>
      </c>
      <c r="L64" s="15">
        <f t="shared" si="2"/>
        <v>208.33333333333334</v>
      </c>
      <c r="M64" s="44">
        <v>240</v>
      </c>
      <c r="N64" s="15">
        <f t="shared" si="3"/>
        <v>51000</v>
      </c>
      <c r="O64" s="18">
        <v>1000</v>
      </c>
      <c r="P64" s="19"/>
      <c r="Q64" s="15">
        <v>50000</v>
      </c>
      <c r="R64" s="17">
        <f t="shared" si="4"/>
        <v>5140</v>
      </c>
      <c r="S64" s="20">
        <f t="shared" si="5"/>
        <v>140</v>
      </c>
      <c r="T64" s="20">
        <f t="shared" si="6"/>
        <v>0</v>
      </c>
      <c r="U64" s="20">
        <f t="shared" si="7"/>
        <v>5000</v>
      </c>
      <c r="V64" s="36"/>
    </row>
    <row r="65" spans="1:22" s="2" customFormat="1" ht="22.5">
      <c r="A65" s="1">
        <v>59</v>
      </c>
      <c r="B65" s="1" t="s">
        <v>98</v>
      </c>
      <c r="C65" s="13" t="s">
        <v>311</v>
      </c>
      <c r="D65" s="13" t="s">
        <v>86</v>
      </c>
      <c r="E65" s="13">
        <v>160</v>
      </c>
      <c r="F65" s="14">
        <f t="shared" si="0"/>
        <v>210</v>
      </c>
      <c r="G65" s="13">
        <v>50</v>
      </c>
      <c r="H65" s="15">
        <f t="shared" si="10"/>
        <v>60</v>
      </c>
      <c r="I65" s="13"/>
      <c r="J65" s="15">
        <v>0</v>
      </c>
      <c r="K65" s="13">
        <v>160</v>
      </c>
      <c r="L65" s="15">
        <f t="shared" si="2"/>
        <v>218.75</v>
      </c>
      <c r="M65" s="44">
        <v>160</v>
      </c>
      <c r="N65" s="15">
        <f t="shared" si="3"/>
        <v>38000</v>
      </c>
      <c r="O65" s="18">
        <v>3000</v>
      </c>
      <c r="P65" s="19"/>
      <c r="Q65" s="15">
        <v>35000</v>
      </c>
      <c r="R65" s="17">
        <f t="shared" si="4"/>
        <v>3920</v>
      </c>
      <c r="S65" s="20">
        <f t="shared" si="5"/>
        <v>420.00000000000006</v>
      </c>
      <c r="T65" s="20">
        <f t="shared" si="6"/>
        <v>0</v>
      </c>
      <c r="U65" s="20">
        <f t="shared" si="7"/>
        <v>3500</v>
      </c>
      <c r="V65" s="36"/>
    </row>
    <row r="66" spans="1:22" s="2" customFormat="1" ht="22.5">
      <c r="A66" s="1">
        <v>60</v>
      </c>
      <c r="B66" s="1" t="s">
        <v>338</v>
      </c>
      <c r="C66" s="13" t="s">
        <v>311</v>
      </c>
      <c r="D66" s="13" t="s">
        <v>99</v>
      </c>
      <c r="E66" s="13">
        <v>117</v>
      </c>
      <c r="F66" s="14">
        <f t="shared" si="0"/>
        <v>322</v>
      </c>
      <c r="G66" s="13">
        <v>117</v>
      </c>
      <c r="H66" s="15">
        <f t="shared" si="10"/>
        <v>0</v>
      </c>
      <c r="I66" s="13"/>
      <c r="J66" s="15">
        <v>0</v>
      </c>
      <c r="K66" s="13">
        <v>205</v>
      </c>
      <c r="L66" s="15">
        <f t="shared" si="2"/>
        <v>365.85365853658539</v>
      </c>
      <c r="M66" s="44">
        <v>237</v>
      </c>
      <c r="N66" s="15">
        <f t="shared" si="3"/>
        <v>105000</v>
      </c>
      <c r="O66" s="18"/>
      <c r="P66" s="19">
        <v>30000</v>
      </c>
      <c r="Q66" s="15">
        <v>75000</v>
      </c>
      <c r="R66" s="17">
        <f t="shared" si="4"/>
        <v>12900</v>
      </c>
      <c r="S66" s="20">
        <f t="shared" si="5"/>
        <v>0</v>
      </c>
      <c r="T66" s="20">
        <f t="shared" si="6"/>
        <v>5400</v>
      </c>
      <c r="U66" s="20">
        <f t="shared" si="7"/>
        <v>7500</v>
      </c>
      <c r="V66" s="36" t="s">
        <v>372</v>
      </c>
    </row>
    <row r="67" spans="1:22" s="2" customFormat="1" ht="22.5">
      <c r="A67" s="1">
        <v>61</v>
      </c>
      <c r="B67" s="1" t="s">
        <v>100</v>
      </c>
      <c r="C67" s="13" t="s">
        <v>311</v>
      </c>
      <c r="D67" s="13" t="s">
        <v>99</v>
      </c>
      <c r="E67" s="13">
        <v>84</v>
      </c>
      <c r="F67" s="14">
        <f t="shared" si="0"/>
        <v>97</v>
      </c>
      <c r="G67" s="13">
        <v>27</v>
      </c>
      <c r="H67" s="15">
        <f t="shared" si="10"/>
        <v>148.14814814814815</v>
      </c>
      <c r="I67" s="13"/>
      <c r="J67" s="15">
        <v>0</v>
      </c>
      <c r="K67" s="13">
        <v>70</v>
      </c>
      <c r="L67" s="15">
        <f t="shared" si="2"/>
        <v>285.71428571428572</v>
      </c>
      <c r="M67" s="44">
        <v>84</v>
      </c>
      <c r="N67" s="15">
        <f t="shared" si="3"/>
        <v>24000</v>
      </c>
      <c r="O67" s="18">
        <v>4000</v>
      </c>
      <c r="P67" s="19"/>
      <c r="Q67" s="15">
        <v>20000</v>
      </c>
      <c r="R67" s="17">
        <f t="shared" si="4"/>
        <v>2560</v>
      </c>
      <c r="S67" s="20">
        <f t="shared" si="5"/>
        <v>560</v>
      </c>
      <c r="T67" s="20">
        <f t="shared" si="6"/>
        <v>0</v>
      </c>
      <c r="U67" s="20">
        <f t="shared" si="7"/>
        <v>2000</v>
      </c>
      <c r="V67" s="36"/>
    </row>
    <row r="68" spans="1:22" s="2" customFormat="1" ht="22.5">
      <c r="A68" s="1">
        <v>62</v>
      </c>
      <c r="B68" s="1" t="s">
        <v>101</v>
      </c>
      <c r="C68" s="13" t="s">
        <v>311</v>
      </c>
      <c r="D68" s="13" t="s">
        <v>99</v>
      </c>
      <c r="E68" s="13">
        <v>90</v>
      </c>
      <c r="F68" s="14">
        <f t="shared" si="0"/>
        <v>180</v>
      </c>
      <c r="G68" s="13">
        <v>90</v>
      </c>
      <c r="H68" s="15">
        <f t="shared" si="10"/>
        <v>77.777777777777771</v>
      </c>
      <c r="I68" s="13"/>
      <c r="J68" s="15">
        <v>0</v>
      </c>
      <c r="K68" s="13">
        <v>90</v>
      </c>
      <c r="L68" s="15">
        <f t="shared" si="2"/>
        <v>222.22222222222223</v>
      </c>
      <c r="M68" s="44">
        <v>90</v>
      </c>
      <c r="N68" s="15">
        <f t="shared" si="3"/>
        <v>27000</v>
      </c>
      <c r="O68" s="18">
        <v>7000</v>
      </c>
      <c r="P68" s="19"/>
      <c r="Q68" s="15">
        <v>20000</v>
      </c>
      <c r="R68" s="17">
        <f t="shared" si="4"/>
        <v>2980</v>
      </c>
      <c r="S68" s="20">
        <f t="shared" si="5"/>
        <v>980.00000000000011</v>
      </c>
      <c r="T68" s="20">
        <f t="shared" si="6"/>
        <v>0</v>
      </c>
      <c r="U68" s="20">
        <f t="shared" si="7"/>
        <v>2000</v>
      </c>
      <c r="V68" s="36"/>
    </row>
    <row r="69" spans="1:22" s="2" customFormat="1" ht="22.5">
      <c r="A69" s="1">
        <v>63</v>
      </c>
      <c r="B69" s="1" t="s">
        <v>102</v>
      </c>
      <c r="C69" s="13" t="s">
        <v>311</v>
      </c>
      <c r="D69" s="13" t="s">
        <v>99</v>
      </c>
      <c r="E69" s="13">
        <v>51</v>
      </c>
      <c r="F69" s="14">
        <f t="shared" si="0"/>
        <v>96</v>
      </c>
      <c r="G69" s="13">
        <v>45</v>
      </c>
      <c r="H69" s="15">
        <f t="shared" si="10"/>
        <v>200</v>
      </c>
      <c r="I69" s="13"/>
      <c r="J69" s="15">
        <v>0</v>
      </c>
      <c r="K69" s="13">
        <v>51</v>
      </c>
      <c r="L69" s="15">
        <f t="shared" si="2"/>
        <v>294.11764705882354</v>
      </c>
      <c r="M69" s="44">
        <v>51</v>
      </c>
      <c r="N69" s="15">
        <f t="shared" si="3"/>
        <v>24000</v>
      </c>
      <c r="O69" s="18">
        <v>9000</v>
      </c>
      <c r="P69" s="19"/>
      <c r="Q69" s="15">
        <v>15000</v>
      </c>
      <c r="R69" s="17">
        <f t="shared" si="4"/>
        <v>2760</v>
      </c>
      <c r="S69" s="20">
        <f t="shared" si="5"/>
        <v>1260.0000000000002</v>
      </c>
      <c r="T69" s="20">
        <f t="shared" si="6"/>
        <v>0</v>
      </c>
      <c r="U69" s="20">
        <f t="shared" si="7"/>
        <v>1500</v>
      </c>
      <c r="V69" s="36"/>
    </row>
    <row r="70" spans="1:22" s="2" customFormat="1" ht="22.5">
      <c r="A70" s="1">
        <v>64</v>
      </c>
      <c r="B70" s="4" t="s">
        <v>103</v>
      </c>
      <c r="C70" s="11" t="s">
        <v>312</v>
      </c>
      <c r="D70" s="11" t="s">
        <v>99</v>
      </c>
      <c r="E70" s="11">
        <v>57</v>
      </c>
      <c r="F70" s="14">
        <f t="shared" si="0"/>
        <v>57</v>
      </c>
      <c r="G70" s="13"/>
      <c r="H70" s="15">
        <v>0</v>
      </c>
      <c r="I70" s="13"/>
      <c r="J70" s="15">
        <v>0</v>
      </c>
      <c r="K70" s="13">
        <v>57</v>
      </c>
      <c r="L70" s="15">
        <f t="shared" si="2"/>
        <v>263.15789473684208</v>
      </c>
      <c r="M70" s="44">
        <v>57</v>
      </c>
      <c r="N70" s="15">
        <f t="shared" si="3"/>
        <v>15000</v>
      </c>
      <c r="O70" s="18"/>
      <c r="P70" s="19"/>
      <c r="Q70" s="15">
        <v>15000</v>
      </c>
      <c r="R70" s="17">
        <f t="shared" si="4"/>
        <v>1500</v>
      </c>
      <c r="S70" s="20">
        <f t="shared" si="5"/>
        <v>0</v>
      </c>
      <c r="T70" s="20">
        <f t="shared" si="6"/>
        <v>0</v>
      </c>
      <c r="U70" s="20">
        <f t="shared" si="7"/>
        <v>1500</v>
      </c>
      <c r="V70" s="36"/>
    </row>
    <row r="71" spans="1:22" s="2" customFormat="1" ht="22.5">
      <c r="A71" s="1">
        <v>65</v>
      </c>
      <c r="B71" s="4" t="s">
        <v>104</v>
      </c>
      <c r="C71" s="11" t="s">
        <v>312</v>
      </c>
      <c r="D71" s="11" t="s">
        <v>105</v>
      </c>
      <c r="E71" s="11">
        <v>297.5</v>
      </c>
      <c r="F71" s="14">
        <f t="shared" ref="F71:F134" si="11">G71+I71+K71</f>
        <v>278</v>
      </c>
      <c r="G71" s="13"/>
      <c r="H71" s="15">
        <v>0</v>
      </c>
      <c r="I71" s="13"/>
      <c r="J71" s="15">
        <v>0</v>
      </c>
      <c r="K71" s="13">
        <v>278</v>
      </c>
      <c r="L71" s="15">
        <f t="shared" ref="L71:L134" si="12">Q71/K71</f>
        <v>269.78417266187051</v>
      </c>
      <c r="M71" s="44">
        <v>268</v>
      </c>
      <c r="N71" s="15">
        <f t="shared" ref="N71:N134" si="13">O71+P71+Q71</f>
        <v>75000</v>
      </c>
      <c r="O71" s="18"/>
      <c r="P71" s="19"/>
      <c r="Q71" s="15">
        <v>75000</v>
      </c>
      <c r="R71" s="17">
        <f t="shared" ref="R71:R134" si="14">S71+T71+U71</f>
        <v>7500</v>
      </c>
      <c r="S71" s="20">
        <f t="shared" ref="S71:S134" si="15">O71*0.14</f>
        <v>0</v>
      </c>
      <c r="T71" s="20">
        <f t="shared" ref="T71:T134" si="16">P71*0.18</f>
        <v>0</v>
      </c>
      <c r="U71" s="20">
        <f t="shared" ref="U71:U134" si="17">Q71*0.1</f>
        <v>7500</v>
      </c>
      <c r="V71" s="36"/>
    </row>
    <row r="72" spans="1:22" s="2" customFormat="1" ht="22.5">
      <c r="A72" s="1">
        <v>66</v>
      </c>
      <c r="B72" s="4" t="s">
        <v>106</v>
      </c>
      <c r="C72" s="11" t="s">
        <v>312</v>
      </c>
      <c r="D72" s="11" t="s">
        <v>105</v>
      </c>
      <c r="E72" s="11">
        <v>105</v>
      </c>
      <c r="F72" s="14">
        <f t="shared" si="11"/>
        <v>105</v>
      </c>
      <c r="G72" s="13"/>
      <c r="H72" s="15">
        <v>0</v>
      </c>
      <c r="I72" s="13"/>
      <c r="J72" s="15">
        <v>0</v>
      </c>
      <c r="K72" s="13">
        <v>105</v>
      </c>
      <c r="L72" s="15">
        <f t="shared" si="12"/>
        <v>285.71428571428572</v>
      </c>
      <c r="M72" s="44">
        <v>105</v>
      </c>
      <c r="N72" s="15">
        <f t="shared" si="13"/>
        <v>30000</v>
      </c>
      <c r="O72" s="18"/>
      <c r="P72" s="19"/>
      <c r="Q72" s="15">
        <v>30000</v>
      </c>
      <c r="R72" s="17">
        <f t="shared" si="14"/>
        <v>3000</v>
      </c>
      <c r="S72" s="20">
        <f t="shared" si="15"/>
        <v>0</v>
      </c>
      <c r="T72" s="20">
        <f t="shared" si="16"/>
        <v>0</v>
      </c>
      <c r="U72" s="20">
        <f t="shared" si="17"/>
        <v>3000</v>
      </c>
      <c r="V72" s="36"/>
    </row>
    <row r="73" spans="1:22" s="2" customFormat="1" ht="22.5">
      <c r="A73" s="1">
        <v>67</v>
      </c>
      <c r="B73" s="4" t="s">
        <v>337</v>
      </c>
      <c r="C73" s="11" t="s">
        <v>312</v>
      </c>
      <c r="D73" s="11" t="s">
        <v>77</v>
      </c>
      <c r="E73" s="11">
        <v>90</v>
      </c>
      <c r="F73" s="14">
        <f t="shared" si="11"/>
        <v>295</v>
      </c>
      <c r="G73" s="13"/>
      <c r="H73" s="15">
        <v>0</v>
      </c>
      <c r="I73" s="13"/>
      <c r="J73" s="15">
        <v>0</v>
      </c>
      <c r="K73" s="13">
        <v>295</v>
      </c>
      <c r="L73" s="15">
        <f t="shared" si="12"/>
        <v>281.35593220338984</v>
      </c>
      <c r="M73" s="44">
        <v>355</v>
      </c>
      <c r="N73" s="15">
        <f t="shared" si="13"/>
        <v>83000</v>
      </c>
      <c r="O73" s="18"/>
      <c r="P73" s="19"/>
      <c r="Q73" s="15">
        <v>83000</v>
      </c>
      <c r="R73" s="17">
        <f t="shared" si="14"/>
        <v>8300</v>
      </c>
      <c r="S73" s="20">
        <f t="shared" si="15"/>
        <v>0</v>
      </c>
      <c r="T73" s="20">
        <f t="shared" si="16"/>
        <v>0</v>
      </c>
      <c r="U73" s="20">
        <f t="shared" si="17"/>
        <v>8300</v>
      </c>
      <c r="V73" s="36" t="s">
        <v>372</v>
      </c>
    </row>
    <row r="74" spans="1:22" s="2" customFormat="1" ht="22.5">
      <c r="A74" s="1">
        <v>68</v>
      </c>
      <c r="B74" s="4" t="s">
        <v>107</v>
      </c>
      <c r="C74" s="11" t="s">
        <v>312</v>
      </c>
      <c r="D74" s="11" t="s">
        <v>82</v>
      </c>
      <c r="E74" s="11">
        <v>137</v>
      </c>
      <c r="F74" s="14">
        <f t="shared" si="11"/>
        <v>137</v>
      </c>
      <c r="G74" s="13"/>
      <c r="H74" s="15">
        <v>0</v>
      </c>
      <c r="I74" s="13"/>
      <c r="J74" s="15">
        <v>0</v>
      </c>
      <c r="K74" s="13">
        <v>137</v>
      </c>
      <c r="L74" s="15">
        <f t="shared" si="12"/>
        <v>510.94890510948903</v>
      </c>
      <c r="M74" s="44">
        <v>297</v>
      </c>
      <c r="N74" s="15">
        <f t="shared" si="13"/>
        <v>70000</v>
      </c>
      <c r="O74" s="18"/>
      <c r="P74" s="19"/>
      <c r="Q74" s="15">
        <v>70000</v>
      </c>
      <c r="R74" s="17">
        <f t="shared" si="14"/>
        <v>7000</v>
      </c>
      <c r="S74" s="20">
        <f t="shared" si="15"/>
        <v>0</v>
      </c>
      <c r="T74" s="20">
        <f t="shared" si="16"/>
        <v>0</v>
      </c>
      <c r="U74" s="20">
        <f t="shared" si="17"/>
        <v>7000</v>
      </c>
      <c r="V74" s="36"/>
    </row>
    <row r="75" spans="1:22" s="10" customFormat="1" ht="22.5">
      <c r="A75" s="1">
        <v>69</v>
      </c>
      <c r="B75" s="9" t="s">
        <v>90</v>
      </c>
      <c r="C75" s="24" t="s">
        <v>362</v>
      </c>
      <c r="D75" s="24" t="s">
        <v>363</v>
      </c>
      <c r="E75" s="24">
        <v>73</v>
      </c>
      <c r="F75" s="14">
        <f t="shared" si="11"/>
        <v>70</v>
      </c>
      <c r="G75" s="13"/>
      <c r="H75" s="15">
        <v>0</v>
      </c>
      <c r="I75" s="25"/>
      <c r="J75" s="15">
        <v>0</v>
      </c>
      <c r="K75" s="13">
        <v>70</v>
      </c>
      <c r="L75" s="15">
        <f t="shared" si="12"/>
        <v>357.14285714285717</v>
      </c>
      <c r="M75" s="25">
        <v>73</v>
      </c>
      <c r="N75" s="15">
        <f t="shared" si="13"/>
        <v>25000</v>
      </c>
      <c r="O75" s="24"/>
      <c r="P75" s="13"/>
      <c r="Q75" s="15">
        <v>25000</v>
      </c>
      <c r="R75" s="17">
        <f t="shared" si="14"/>
        <v>2500</v>
      </c>
      <c r="S75" s="20">
        <f t="shared" si="15"/>
        <v>0</v>
      </c>
      <c r="T75" s="20">
        <f t="shared" si="16"/>
        <v>0</v>
      </c>
      <c r="U75" s="20">
        <f t="shared" si="17"/>
        <v>2500</v>
      </c>
      <c r="V75" s="37"/>
    </row>
    <row r="76" spans="1:22" s="2" customFormat="1" ht="22.5">
      <c r="A76" s="1">
        <v>70</v>
      </c>
      <c r="B76" s="4" t="s">
        <v>108</v>
      </c>
      <c r="C76" s="11" t="s">
        <v>312</v>
      </c>
      <c r="D76" s="11" t="s">
        <v>109</v>
      </c>
      <c r="E76" s="11">
        <v>543</v>
      </c>
      <c r="F76" s="14">
        <f t="shared" si="11"/>
        <v>537</v>
      </c>
      <c r="G76" s="13"/>
      <c r="H76" s="15">
        <v>0</v>
      </c>
      <c r="I76" s="13"/>
      <c r="J76" s="15">
        <v>0</v>
      </c>
      <c r="K76" s="13">
        <v>537</v>
      </c>
      <c r="L76" s="15">
        <f t="shared" si="12"/>
        <v>195.53072625698323</v>
      </c>
      <c r="M76" s="44">
        <v>543</v>
      </c>
      <c r="N76" s="15">
        <f t="shared" si="13"/>
        <v>105000</v>
      </c>
      <c r="O76" s="18"/>
      <c r="P76" s="19"/>
      <c r="Q76" s="15">
        <v>105000</v>
      </c>
      <c r="R76" s="17">
        <f t="shared" si="14"/>
        <v>10500</v>
      </c>
      <c r="S76" s="20">
        <f t="shared" si="15"/>
        <v>0</v>
      </c>
      <c r="T76" s="20">
        <f t="shared" si="16"/>
        <v>0</v>
      </c>
      <c r="U76" s="20">
        <f t="shared" si="17"/>
        <v>10500</v>
      </c>
      <c r="V76" s="36"/>
    </row>
    <row r="77" spans="1:22" s="2" customFormat="1" ht="22.5">
      <c r="A77" s="1">
        <v>71</v>
      </c>
      <c r="B77" s="4" t="s">
        <v>110</v>
      </c>
      <c r="C77" s="11" t="s">
        <v>312</v>
      </c>
      <c r="D77" s="11" t="s">
        <v>109</v>
      </c>
      <c r="E77" s="11">
        <v>143</v>
      </c>
      <c r="F77" s="14">
        <f t="shared" si="11"/>
        <v>106</v>
      </c>
      <c r="G77" s="13"/>
      <c r="H77" s="15">
        <v>0</v>
      </c>
      <c r="I77" s="13"/>
      <c r="J77" s="15">
        <v>0</v>
      </c>
      <c r="K77" s="13">
        <v>106</v>
      </c>
      <c r="L77" s="15">
        <f t="shared" si="12"/>
        <v>283.01886792452831</v>
      </c>
      <c r="M77" s="44">
        <v>143</v>
      </c>
      <c r="N77" s="15">
        <f t="shared" si="13"/>
        <v>30000</v>
      </c>
      <c r="O77" s="18"/>
      <c r="P77" s="19"/>
      <c r="Q77" s="15">
        <v>30000</v>
      </c>
      <c r="R77" s="17">
        <f t="shared" si="14"/>
        <v>3000</v>
      </c>
      <c r="S77" s="20">
        <f t="shared" si="15"/>
        <v>0</v>
      </c>
      <c r="T77" s="20">
        <f t="shared" si="16"/>
        <v>0</v>
      </c>
      <c r="U77" s="20">
        <f t="shared" si="17"/>
        <v>3000</v>
      </c>
      <c r="V77" s="36"/>
    </row>
    <row r="78" spans="1:22" s="2" customFormat="1" ht="22.5">
      <c r="A78" s="1">
        <v>72</v>
      </c>
      <c r="B78" s="4" t="s">
        <v>111</v>
      </c>
      <c r="C78" s="11" t="s">
        <v>312</v>
      </c>
      <c r="D78" s="11" t="s">
        <v>77</v>
      </c>
      <c r="E78" s="11">
        <v>50</v>
      </c>
      <c r="F78" s="14">
        <f t="shared" si="11"/>
        <v>50</v>
      </c>
      <c r="G78" s="13"/>
      <c r="H78" s="15">
        <v>0</v>
      </c>
      <c r="I78" s="13"/>
      <c r="J78" s="15">
        <v>0</v>
      </c>
      <c r="K78" s="13">
        <v>50</v>
      </c>
      <c r="L78" s="15">
        <f t="shared" si="12"/>
        <v>300</v>
      </c>
      <c r="M78" s="44">
        <v>50</v>
      </c>
      <c r="N78" s="15">
        <f t="shared" si="13"/>
        <v>15000</v>
      </c>
      <c r="O78" s="18"/>
      <c r="P78" s="19"/>
      <c r="Q78" s="15">
        <v>15000</v>
      </c>
      <c r="R78" s="17">
        <f t="shared" si="14"/>
        <v>1500</v>
      </c>
      <c r="S78" s="20">
        <f t="shared" si="15"/>
        <v>0</v>
      </c>
      <c r="T78" s="20">
        <f t="shared" si="16"/>
        <v>0</v>
      </c>
      <c r="U78" s="20">
        <f t="shared" si="17"/>
        <v>1500</v>
      </c>
      <c r="V78" s="36"/>
    </row>
    <row r="79" spans="1:22" s="2" customFormat="1" ht="22.5">
      <c r="A79" s="1">
        <v>73</v>
      </c>
      <c r="B79" s="1" t="s">
        <v>112</v>
      </c>
      <c r="C79" s="13" t="s">
        <v>311</v>
      </c>
      <c r="D79" s="13" t="s">
        <v>77</v>
      </c>
      <c r="E79" s="13">
        <v>51</v>
      </c>
      <c r="F79" s="14">
        <f t="shared" si="11"/>
        <v>81</v>
      </c>
      <c r="G79" s="13">
        <v>30</v>
      </c>
      <c r="H79" s="15">
        <f t="shared" ref="H79:H85" si="18">O79/G79</f>
        <v>33.333333333333336</v>
      </c>
      <c r="I79" s="13"/>
      <c r="J79" s="15">
        <v>0</v>
      </c>
      <c r="K79" s="13">
        <v>51</v>
      </c>
      <c r="L79" s="15">
        <f t="shared" si="12"/>
        <v>294.11764705882354</v>
      </c>
      <c r="M79" s="44">
        <v>51</v>
      </c>
      <c r="N79" s="15">
        <f t="shared" si="13"/>
        <v>16000</v>
      </c>
      <c r="O79" s="18">
        <v>1000</v>
      </c>
      <c r="P79" s="19"/>
      <c r="Q79" s="15">
        <v>15000</v>
      </c>
      <c r="R79" s="17">
        <f t="shared" si="14"/>
        <v>1640</v>
      </c>
      <c r="S79" s="20">
        <f t="shared" si="15"/>
        <v>140</v>
      </c>
      <c r="T79" s="20">
        <f t="shared" si="16"/>
        <v>0</v>
      </c>
      <c r="U79" s="20">
        <f t="shared" si="17"/>
        <v>1500</v>
      </c>
      <c r="V79" s="36"/>
    </row>
    <row r="80" spans="1:22" s="2" customFormat="1" ht="22.5">
      <c r="A80" s="1">
        <v>74</v>
      </c>
      <c r="B80" s="1" t="s">
        <v>330</v>
      </c>
      <c r="C80" s="13" t="s">
        <v>310</v>
      </c>
      <c r="D80" s="13" t="s">
        <v>114</v>
      </c>
      <c r="E80" s="13">
        <v>261</v>
      </c>
      <c r="F80" s="14">
        <f t="shared" si="11"/>
        <v>424</v>
      </c>
      <c r="G80" s="13">
        <v>163</v>
      </c>
      <c r="H80" s="15">
        <f t="shared" si="18"/>
        <v>306.74846625766872</v>
      </c>
      <c r="I80" s="13"/>
      <c r="J80" s="15">
        <v>0</v>
      </c>
      <c r="K80" s="13">
        <v>261</v>
      </c>
      <c r="L80" s="15">
        <f t="shared" si="12"/>
        <v>536.39846743295016</v>
      </c>
      <c r="M80" s="44">
        <v>471</v>
      </c>
      <c r="N80" s="15">
        <f t="shared" si="13"/>
        <v>190000</v>
      </c>
      <c r="O80" s="18">
        <v>50000</v>
      </c>
      <c r="P80" s="19"/>
      <c r="Q80" s="15">
        <v>140000</v>
      </c>
      <c r="R80" s="17">
        <f t="shared" si="14"/>
        <v>21000</v>
      </c>
      <c r="S80" s="20">
        <f t="shared" si="15"/>
        <v>7000.0000000000009</v>
      </c>
      <c r="T80" s="20">
        <f t="shared" si="16"/>
        <v>0</v>
      </c>
      <c r="U80" s="20">
        <f t="shared" si="17"/>
        <v>14000</v>
      </c>
      <c r="V80" s="36"/>
    </row>
    <row r="81" spans="1:22" s="2" customFormat="1" ht="22.5">
      <c r="A81" s="1">
        <v>75</v>
      </c>
      <c r="B81" s="1" t="s">
        <v>115</v>
      </c>
      <c r="C81" s="13" t="s">
        <v>310</v>
      </c>
      <c r="D81" s="13" t="s">
        <v>116</v>
      </c>
      <c r="E81" s="13">
        <v>260</v>
      </c>
      <c r="F81" s="14">
        <f t="shared" si="11"/>
        <v>482</v>
      </c>
      <c r="G81" s="13">
        <v>260</v>
      </c>
      <c r="H81" s="15">
        <f t="shared" si="18"/>
        <v>134.61538461538461</v>
      </c>
      <c r="I81" s="13"/>
      <c r="J81" s="15">
        <v>0</v>
      </c>
      <c r="K81" s="13">
        <v>222</v>
      </c>
      <c r="L81" s="15">
        <f t="shared" si="12"/>
        <v>405.40540540540542</v>
      </c>
      <c r="M81" s="44">
        <v>228</v>
      </c>
      <c r="N81" s="15">
        <f t="shared" si="13"/>
        <v>125000</v>
      </c>
      <c r="O81" s="18">
        <v>35000</v>
      </c>
      <c r="P81" s="19"/>
      <c r="Q81" s="15">
        <v>90000</v>
      </c>
      <c r="R81" s="17">
        <f t="shared" si="14"/>
        <v>13900</v>
      </c>
      <c r="S81" s="20">
        <f t="shared" si="15"/>
        <v>4900.0000000000009</v>
      </c>
      <c r="T81" s="20">
        <f t="shared" si="16"/>
        <v>0</v>
      </c>
      <c r="U81" s="20">
        <f t="shared" si="17"/>
        <v>9000</v>
      </c>
      <c r="V81" s="36"/>
    </row>
    <row r="82" spans="1:22" s="2" customFormat="1" ht="22.5">
      <c r="A82" s="1">
        <v>76</v>
      </c>
      <c r="B82" s="1" t="s">
        <v>117</v>
      </c>
      <c r="C82" s="13" t="s">
        <v>310</v>
      </c>
      <c r="D82" s="13" t="s">
        <v>116</v>
      </c>
      <c r="E82" s="13">
        <v>377</v>
      </c>
      <c r="F82" s="14">
        <f t="shared" si="11"/>
        <v>613</v>
      </c>
      <c r="G82" s="13">
        <v>236</v>
      </c>
      <c r="H82" s="15">
        <f t="shared" si="18"/>
        <v>148.30508474576271</v>
      </c>
      <c r="I82" s="13"/>
      <c r="J82" s="15">
        <v>0</v>
      </c>
      <c r="K82" s="13">
        <v>377</v>
      </c>
      <c r="L82" s="15">
        <f t="shared" si="12"/>
        <v>344.82758620689657</v>
      </c>
      <c r="M82" s="44">
        <v>377</v>
      </c>
      <c r="N82" s="15">
        <f t="shared" si="13"/>
        <v>165000</v>
      </c>
      <c r="O82" s="18">
        <v>35000</v>
      </c>
      <c r="P82" s="19"/>
      <c r="Q82" s="15">
        <v>130000</v>
      </c>
      <c r="R82" s="17">
        <f t="shared" si="14"/>
        <v>17900</v>
      </c>
      <c r="S82" s="20">
        <f t="shared" si="15"/>
        <v>4900.0000000000009</v>
      </c>
      <c r="T82" s="20">
        <f t="shared" si="16"/>
        <v>0</v>
      </c>
      <c r="U82" s="20">
        <f t="shared" si="17"/>
        <v>13000</v>
      </c>
      <c r="V82" s="36"/>
    </row>
    <row r="83" spans="1:22" s="2" customFormat="1" ht="22.5">
      <c r="A83" s="1">
        <v>77</v>
      </c>
      <c r="B83" s="1" t="s">
        <v>118</v>
      </c>
      <c r="C83" s="13" t="s">
        <v>310</v>
      </c>
      <c r="D83" s="13" t="s">
        <v>116</v>
      </c>
      <c r="E83" s="13">
        <v>147</v>
      </c>
      <c r="F83" s="14">
        <f t="shared" si="11"/>
        <v>205</v>
      </c>
      <c r="G83" s="13">
        <v>58</v>
      </c>
      <c r="H83" s="15">
        <f t="shared" si="18"/>
        <v>172.41379310344828</v>
      </c>
      <c r="I83" s="13"/>
      <c r="J83" s="15">
        <v>0</v>
      </c>
      <c r="K83" s="13">
        <v>147</v>
      </c>
      <c r="L83" s="15">
        <f t="shared" si="12"/>
        <v>306.12244897959181</v>
      </c>
      <c r="M83" s="44">
        <v>142</v>
      </c>
      <c r="N83" s="15">
        <f t="shared" si="13"/>
        <v>55000</v>
      </c>
      <c r="O83" s="18">
        <v>10000</v>
      </c>
      <c r="P83" s="19"/>
      <c r="Q83" s="15">
        <v>45000</v>
      </c>
      <c r="R83" s="17">
        <f t="shared" si="14"/>
        <v>5900</v>
      </c>
      <c r="S83" s="20">
        <f t="shared" si="15"/>
        <v>1400.0000000000002</v>
      </c>
      <c r="T83" s="20">
        <f t="shared" si="16"/>
        <v>0</v>
      </c>
      <c r="U83" s="20">
        <f t="shared" si="17"/>
        <v>4500</v>
      </c>
      <c r="V83" s="36"/>
    </row>
    <row r="84" spans="1:22" s="2" customFormat="1" ht="22.5">
      <c r="A84" s="1">
        <v>78</v>
      </c>
      <c r="B84" s="1" t="s">
        <v>119</v>
      </c>
      <c r="C84" s="13" t="s">
        <v>310</v>
      </c>
      <c r="D84" s="13" t="s">
        <v>116</v>
      </c>
      <c r="E84" s="13">
        <v>75</v>
      </c>
      <c r="F84" s="14">
        <f t="shared" si="11"/>
        <v>135</v>
      </c>
      <c r="G84" s="13">
        <v>60</v>
      </c>
      <c r="H84" s="15">
        <f t="shared" si="18"/>
        <v>166.66666666666666</v>
      </c>
      <c r="I84" s="13"/>
      <c r="J84" s="15">
        <v>0</v>
      </c>
      <c r="K84" s="13">
        <v>75</v>
      </c>
      <c r="L84" s="15">
        <f t="shared" si="12"/>
        <v>426.66666666666669</v>
      </c>
      <c r="M84" s="44">
        <v>75</v>
      </c>
      <c r="N84" s="15">
        <f t="shared" si="13"/>
        <v>42000</v>
      </c>
      <c r="O84" s="18">
        <v>10000</v>
      </c>
      <c r="P84" s="19"/>
      <c r="Q84" s="15">
        <v>32000</v>
      </c>
      <c r="R84" s="17">
        <f t="shared" si="14"/>
        <v>4600</v>
      </c>
      <c r="S84" s="20">
        <f t="shared" si="15"/>
        <v>1400.0000000000002</v>
      </c>
      <c r="T84" s="20">
        <f t="shared" si="16"/>
        <v>0</v>
      </c>
      <c r="U84" s="20">
        <f t="shared" si="17"/>
        <v>3200</v>
      </c>
      <c r="V84" s="36"/>
    </row>
    <row r="85" spans="1:22" s="2" customFormat="1" ht="22.5">
      <c r="A85" s="1">
        <v>79</v>
      </c>
      <c r="B85" s="1" t="s">
        <v>120</v>
      </c>
      <c r="C85" s="13" t="s">
        <v>310</v>
      </c>
      <c r="D85" s="13" t="s">
        <v>116</v>
      </c>
      <c r="E85" s="13">
        <v>173</v>
      </c>
      <c r="F85" s="14">
        <f t="shared" si="11"/>
        <v>233</v>
      </c>
      <c r="G85" s="13">
        <v>60</v>
      </c>
      <c r="H85" s="15">
        <f t="shared" si="18"/>
        <v>166.66666666666666</v>
      </c>
      <c r="I85" s="13"/>
      <c r="J85" s="15">
        <v>0</v>
      </c>
      <c r="K85" s="13">
        <v>173</v>
      </c>
      <c r="L85" s="15">
        <f t="shared" si="12"/>
        <v>462.42774566473986</v>
      </c>
      <c r="M85" s="44">
        <v>176</v>
      </c>
      <c r="N85" s="15">
        <f t="shared" si="13"/>
        <v>90000</v>
      </c>
      <c r="O85" s="18">
        <v>10000</v>
      </c>
      <c r="P85" s="19"/>
      <c r="Q85" s="15">
        <v>80000</v>
      </c>
      <c r="R85" s="17">
        <f t="shared" si="14"/>
        <v>9400</v>
      </c>
      <c r="S85" s="20">
        <f t="shared" si="15"/>
        <v>1400.0000000000002</v>
      </c>
      <c r="T85" s="20">
        <f t="shared" si="16"/>
        <v>0</v>
      </c>
      <c r="U85" s="20">
        <f t="shared" si="17"/>
        <v>8000</v>
      </c>
      <c r="V85" s="36"/>
    </row>
    <row r="86" spans="1:22" s="2" customFormat="1" ht="22.5">
      <c r="A86" s="1">
        <v>80</v>
      </c>
      <c r="B86" s="1" t="s">
        <v>121</v>
      </c>
      <c r="C86" s="13" t="s">
        <v>310</v>
      </c>
      <c r="D86" s="13" t="s">
        <v>116</v>
      </c>
      <c r="E86" s="13">
        <v>69</v>
      </c>
      <c r="F86" s="14">
        <f t="shared" si="11"/>
        <v>69</v>
      </c>
      <c r="G86" s="13"/>
      <c r="H86" s="15">
        <v>0</v>
      </c>
      <c r="I86" s="13"/>
      <c r="J86" s="15">
        <v>0</v>
      </c>
      <c r="K86" s="13">
        <v>69</v>
      </c>
      <c r="L86" s="15">
        <f t="shared" si="12"/>
        <v>217.39130434782609</v>
      </c>
      <c r="M86" s="44">
        <v>69</v>
      </c>
      <c r="N86" s="15">
        <f t="shared" si="13"/>
        <v>15000</v>
      </c>
      <c r="O86" s="18"/>
      <c r="P86" s="19"/>
      <c r="Q86" s="15">
        <v>15000</v>
      </c>
      <c r="R86" s="17">
        <f t="shared" si="14"/>
        <v>1500</v>
      </c>
      <c r="S86" s="20">
        <f t="shared" si="15"/>
        <v>0</v>
      </c>
      <c r="T86" s="20">
        <f t="shared" si="16"/>
        <v>0</v>
      </c>
      <c r="U86" s="20">
        <f t="shared" si="17"/>
        <v>1500</v>
      </c>
      <c r="V86" s="36"/>
    </row>
    <row r="87" spans="1:22" s="2" customFormat="1" ht="22.5">
      <c r="A87" s="1">
        <v>81</v>
      </c>
      <c r="B87" s="1" t="s">
        <v>122</v>
      </c>
      <c r="C87" s="13" t="s">
        <v>310</v>
      </c>
      <c r="D87" s="13" t="s">
        <v>116</v>
      </c>
      <c r="E87" s="13">
        <v>75</v>
      </c>
      <c r="F87" s="14">
        <f t="shared" si="11"/>
        <v>75</v>
      </c>
      <c r="G87" s="13"/>
      <c r="H87" s="15">
        <v>0</v>
      </c>
      <c r="I87" s="13"/>
      <c r="J87" s="15">
        <v>0</v>
      </c>
      <c r="K87" s="13">
        <v>75</v>
      </c>
      <c r="L87" s="15">
        <f t="shared" si="12"/>
        <v>466.66666666666669</v>
      </c>
      <c r="M87" s="44">
        <v>75</v>
      </c>
      <c r="N87" s="15">
        <f t="shared" si="13"/>
        <v>35000</v>
      </c>
      <c r="O87" s="18"/>
      <c r="P87" s="19"/>
      <c r="Q87" s="15">
        <v>35000</v>
      </c>
      <c r="R87" s="17">
        <f t="shared" si="14"/>
        <v>3500</v>
      </c>
      <c r="S87" s="20">
        <f t="shared" si="15"/>
        <v>0</v>
      </c>
      <c r="T87" s="20">
        <f t="shared" si="16"/>
        <v>0</v>
      </c>
      <c r="U87" s="20">
        <f t="shared" si="17"/>
        <v>3500</v>
      </c>
      <c r="V87" s="36"/>
    </row>
    <row r="88" spans="1:22" s="2" customFormat="1" ht="22.5">
      <c r="A88" s="1">
        <v>82</v>
      </c>
      <c r="B88" s="1" t="s">
        <v>123</v>
      </c>
      <c r="C88" s="13" t="s">
        <v>310</v>
      </c>
      <c r="D88" s="13" t="s">
        <v>116</v>
      </c>
      <c r="E88" s="13">
        <v>140</v>
      </c>
      <c r="F88" s="14">
        <f t="shared" si="11"/>
        <v>140</v>
      </c>
      <c r="G88" s="13"/>
      <c r="H88" s="15">
        <v>0</v>
      </c>
      <c r="I88" s="13"/>
      <c r="J88" s="15">
        <v>0</v>
      </c>
      <c r="K88" s="13">
        <v>140</v>
      </c>
      <c r="L88" s="15">
        <f t="shared" si="12"/>
        <v>321.42857142857144</v>
      </c>
      <c r="M88" s="44">
        <v>139</v>
      </c>
      <c r="N88" s="15">
        <f t="shared" si="13"/>
        <v>45000</v>
      </c>
      <c r="O88" s="18"/>
      <c r="P88" s="19"/>
      <c r="Q88" s="15">
        <v>45000</v>
      </c>
      <c r="R88" s="17">
        <f t="shared" si="14"/>
        <v>4500</v>
      </c>
      <c r="S88" s="20">
        <f t="shared" si="15"/>
        <v>0</v>
      </c>
      <c r="T88" s="20">
        <f t="shared" si="16"/>
        <v>0</v>
      </c>
      <c r="U88" s="20">
        <f t="shared" si="17"/>
        <v>4500</v>
      </c>
      <c r="V88" s="36"/>
    </row>
    <row r="89" spans="1:22" s="2" customFormat="1" ht="22.5">
      <c r="A89" s="1">
        <v>83</v>
      </c>
      <c r="B89" s="1" t="s">
        <v>125</v>
      </c>
      <c r="C89" s="13" t="s">
        <v>310</v>
      </c>
      <c r="D89" s="13" t="s">
        <v>126</v>
      </c>
      <c r="E89" s="13">
        <v>171</v>
      </c>
      <c r="F89" s="14">
        <f t="shared" si="11"/>
        <v>271</v>
      </c>
      <c r="G89" s="13">
        <v>100</v>
      </c>
      <c r="H89" s="15">
        <f>O89/G89</f>
        <v>170</v>
      </c>
      <c r="I89" s="13"/>
      <c r="J89" s="15">
        <v>0</v>
      </c>
      <c r="K89" s="13">
        <v>171</v>
      </c>
      <c r="L89" s="15">
        <f t="shared" si="12"/>
        <v>116.95906432748538</v>
      </c>
      <c r="M89" s="44">
        <v>171</v>
      </c>
      <c r="N89" s="15">
        <f t="shared" si="13"/>
        <v>37000</v>
      </c>
      <c r="O89" s="18">
        <v>17000</v>
      </c>
      <c r="P89" s="19"/>
      <c r="Q89" s="15">
        <v>20000</v>
      </c>
      <c r="R89" s="17">
        <f t="shared" si="14"/>
        <v>4380</v>
      </c>
      <c r="S89" s="20">
        <f t="shared" si="15"/>
        <v>2380</v>
      </c>
      <c r="T89" s="20">
        <f t="shared" si="16"/>
        <v>0</v>
      </c>
      <c r="U89" s="20">
        <f t="shared" si="17"/>
        <v>2000</v>
      </c>
      <c r="V89" s="36"/>
    </row>
    <row r="90" spans="1:22" s="2" customFormat="1" ht="22.5">
      <c r="A90" s="1">
        <v>84</v>
      </c>
      <c r="B90" s="1" t="s">
        <v>127</v>
      </c>
      <c r="C90" s="13" t="s">
        <v>310</v>
      </c>
      <c r="D90" s="13" t="s">
        <v>126</v>
      </c>
      <c r="E90" s="13">
        <v>54</v>
      </c>
      <c r="F90" s="14">
        <f t="shared" si="11"/>
        <v>95</v>
      </c>
      <c r="G90" s="13">
        <v>42</v>
      </c>
      <c r="H90" s="15">
        <f>O90/G90</f>
        <v>190.47619047619048</v>
      </c>
      <c r="I90" s="13"/>
      <c r="J90" s="15">
        <v>0</v>
      </c>
      <c r="K90" s="13">
        <v>53</v>
      </c>
      <c r="L90" s="15">
        <f t="shared" si="12"/>
        <v>150.9433962264151</v>
      </c>
      <c r="M90" s="44">
        <v>54</v>
      </c>
      <c r="N90" s="15">
        <f t="shared" si="13"/>
        <v>16000</v>
      </c>
      <c r="O90" s="18">
        <v>8000</v>
      </c>
      <c r="P90" s="19"/>
      <c r="Q90" s="15">
        <v>8000</v>
      </c>
      <c r="R90" s="17">
        <f t="shared" si="14"/>
        <v>1920</v>
      </c>
      <c r="S90" s="20">
        <f t="shared" si="15"/>
        <v>1120</v>
      </c>
      <c r="T90" s="20">
        <f t="shared" si="16"/>
        <v>0</v>
      </c>
      <c r="U90" s="20">
        <f t="shared" si="17"/>
        <v>800</v>
      </c>
      <c r="V90" s="36"/>
    </row>
    <row r="91" spans="1:22" s="2" customFormat="1" ht="22.5">
      <c r="A91" s="1">
        <v>85</v>
      </c>
      <c r="B91" s="1" t="s">
        <v>128</v>
      </c>
      <c r="C91" s="13" t="s">
        <v>310</v>
      </c>
      <c r="D91" s="13" t="s">
        <v>129</v>
      </c>
      <c r="E91" s="13">
        <v>550</v>
      </c>
      <c r="F91" s="14">
        <f t="shared" si="11"/>
        <v>873</v>
      </c>
      <c r="G91" s="13">
        <v>323</v>
      </c>
      <c r="H91" s="15">
        <f>O91/G91</f>
        <v>0</v>
      </c>
      <c r="I91" s="13"/>
      <c r="J91" s="15">
        <v>0</v>
      </c>
      <c r="K91" s="13">
        <v>550</v>
      </c>
      <c r="L91" s="15">
        <f t="shared" si="12"/>
        <v>209.09090909090909</v>
      </c>
      <c r="M91" s="44">
        <v>1241</v>
      </c>
      <c r="N91" s="15">
        <f t="shared" si="13"/>
        <v>115000</v>
      </c>
      <c r="O91" s="18"/>
      <c r="P91" s="19"/>
      <c r="Q91" s="15">
        <v>115000</v>
      </c>
      <c r="R91" s="17">
        <f t="shared" si="14"/>
        <v>11500</v>
      </c>
      <c r="S91" s="20">
        <f t="shared" si="15"/>
        <v>0</v>
      </c>
      <c r="T91" s="20">
        <f t="shared" si="16"/>
        <v>0</v>
      </c>
      <c r="U91" s="20">
        <f t="shared" si="17"/>
        <v>11500</v>
      </c>
      <c r="V91" s="36"/>
    </row>
    <row r="92" spans="1:22" s="2" customFormat="1" ht="22.5">
      <c r="A92" s="1">
        <v>86</v>
      </c>
      <c r="B92" s="1" t="s">
        <v>130</v>
      </c>
      <c r="C92" s="13" t="s">
        <v>310</v>
      </c>
      <c r="D92" s="13" t="s">
        <v>129</v>
      </c>
      <c r="E92" s="13">
        <v>71</v>
      </c>
      <c r="F92" s="14">
        <f t="shared" si="11"/>
        <v>140</v>
      </c>
      <c r="G92" s="13">
        <v>70</v>
      </c>
      <c r="H92" s="15">
        <f>O92/G92</f>
        <v>214.28571428571428</v>
      </c>
      <c r="I92" s="13"/>
      <c r="J92" s="15">
        <v>0</v>
      </c>
      <c r="K92" s="13">
        <v>70</v>
      </c>
      <c r="L92" s="15">
        <f t="shared" si="12"/>
        <v>428.57142857142856</v>
      </c>
      <c r="M92" s="44">
        <v>70</v>
      </c>
      <c r="N92" s="15">
        <f t="shared" si="13"/>
        <v>45000</v>
      </c>
      <c r="O92" s="18">
        <v>15000</v>
      </c>
      <c r="P92" s="19"/>
      <c r="Q92" s="15">
        <v>30000</v>
      </c>
      <c r="R92" s="17">
        <f t="shared" si="14"/>
        <v>5100</v>
      </c>
      <c r="S92" s="20">
        <f t="shared" si="15"/>
        <v>2100</v>
      </c>
      <c r="T92" s="20">
        <f t="shared" si="16"/>
        <v>0</v>
      </c>
      <c r="U92" s="20">
        <f t="shared" si="17"/>
        <v>3000</v>
      </c>
      <c r="V92" s="36"/>
    </row>
    <row r="93" spans="1:22" s="2" customFormat="1" ht="22.5">
      <c r="A93" s="1">
        <v>87</v>
      </c>
      <c r="B93" s="1" t="s">
        <v>131</v>
      </c>
      <c r="C93" s="13" t="s">
        <v>310</v>
      </c>
      <c r="D93" s="13" t="s">
        <v>132</v>
      </c>
      <c r="E93" s="13">
        <v>127</v>
      </c>
      <c r="F93" s="14">
        <f t="shared" si="11"/>
        <v>225</v>
      </c>
      <c r="G93" s="13">
        <v>98</v>
      </c>
      <c r="H93" s="15">
        <f>O93/G93</f>
        <v>153.0612244897959</v>
      </c>
      <c r="I93" s="13"/>
      <c r="J93" s="15">
        <v>0</v>
      </c>
      <c r="K93" s="13">
        <v>127</v>
      </c>
      <c r="L93" s="15">
        <f t="shared" si="12"/>
        <v>354.3307086614173</v>
      </c>
      <c r="M93" s="44">
        <v>127</v>
      </c>
      <c r="N93" s="15">
        <f t="shared" si="13"/>
        <v>60000</v>
      </c>
      <c r="O93" s="18">
        <v>15000</v>
      </c>
      <c r="P93" s="19"/>
      <c r="Q93" s="15">
        <v>45000</v>
      </c>
      <c r="R93" s="17">
        <f t="shared" si="14"/>
        <v>6600</v>
      </c>
      <c r="S93" s="20">
        <f t="shared" si="15"/>
        <v>2100</v>
      </c>
      <c r="T93" s="20">
        <f t="shared" si="16"/>
        <v>0</v>
      </c>
      <c r="U93" s="20">
        <f t="shared" si="17"/>
        <v>4500</v>
      </c>
      <c r="V93" s="36"/>
    </row>
    <row r="94" spans="1:22" s="2" customFormat="1" ht="22.5">
      <c r="A94" s="1">
        <v>88</v>
      </c>
      <c r="B94" s="1" t="s">
        <v>334</v>
      </c>
      <c r="C94" s="13" t="s">
        <v>310</v>
      </c>
      <c r="D94" s="13" t="s">
        <v>132</v>
      </c>
      <c r="E94" s="13">
        <v>310</v>
      </c>
      <c r="F94" s="14">
        <f t="shared" si="11"/>
        <v>300</v>
      </c>
      <c r="G94" s="13"/>
      <c r="H94" s="15">
        <v>0</v>
      </c>
      <c r="I94" s="13"/>
      <c r="J94" s="15">
        <v>0</v>
      </c>
      <c r="K94" s="13">
        <v>300</v>
      </c>
      <c r="L94" s="15">
        <f t="shared" si="12"/>
        <v>350</v>
      </c>
      <c r="M94" s="44">
        <v>330</v>
      </c>
      <c r="N94" s="15">
        <f t="shared" si="13"/>
        <v>120000</v>
      </c>
      <c r="O94" s="18">
        <v>15000</v>
      </c>
      <c r="P94" s="19"/>
      <c r="Q94" s="15">
        <v>105000</v>
      </c>
      <c r="R94" s="17">
        <f t="shared" si="14"/>
        <v>12600</v>
      </c>
      <c r="S94" s="20">
        <f t="shared" si="15"/>
        <v>2100</v>
      </c>
      <c r="T94" s="20">
        <f t="shared" si="16"/>
        <v>0</v>
      </c>
      <c r="U94" s="20">
        <f t="shared" si="17"/>
        <v>10500</v>
      </c>
      <c r="V94" s="36" t="s">
        <v>373</v>
      </c>
    </row>
    <row r="95" spans="1:22" s="2" customFormat="1" ht="22.5">
      <c r="A95" s="1">
        <v>89</v>
      </c>
      <c r="B95" s="1" t="s">
        <v>133</v>
      </c>
      <c r="C95" s="13" t="s">
        <v>310</v>
      </c>
      <c r="D95" s="13" t="s">
        <v>132</v>
      </c>
      <c r="E95" s="13">
        <v>175</v>
      </c>
      <c r="F95" s="14">
        <f t="shared" si="11"/>
        <v>318</v>
      </c>
      <c r="G95" s="13">
        <v>143</v>
      </c>
      <c r="H95" s="15">
        <f>O95/G95</f>
        <v>139.86013986013987</v>
      </c>
      <c r="I95" s="13"/>
      <c r="J95" s="15">
        <v>0</v>
      </c>
      <c r="K95" s="13">
        <v>175</v>
      </c>
      <c r="L95" s="15">
        <f t="shared" si="12"/>
        <v>485.71428571428572</v>
      </c>
      <c r="M95" s="44">
        <v>175</v>
      </c>
      <c r="N95" s="15">
        <f t="shared" si="13"/>
        <v>105000</v>
      </c>
      <c r="O95" s="18">
        <v>20000</v>
      </c>
      <c r="P95" s="19"/>
      <c r="Q95" s="15">
        <v>85000</v>
      </c>
      <c r="R95" s="17">
        <f t="shared" si="14"/>
        <v>11300</v>
      </c>
      <c r="S95" s="20">
        <f t="shared" si="15"/>
        <v>2800.0000000000005</v>
      </c>
      <c r="T95" s="20">
        <f t="shared" si="16"/>
        <v>0</v>
      </c>
      <c r="U95" s="20">
        <f t="shared" si="17"/>
        <v>8500</v>
      </c>
      <c r="V95" s="36"/>
    </row>
    <row r="96" spans="1:22" s="2" customFormat="1" ht="22.5">
      <c r="A96" s="1">
        <v>90</v>
      </c>
      <c r="B96" s="1" t="s">
        <v>135</v>
      </c>
      <c r="C96" s="13" t="s">
        <v>310</v>
      </c>
      <c r="D96" s="13" t="s">
        <v>136</v>
      </c>
      <c r="E96" s="13">
        <v>155</v>
      </c>
      <c r="F96" s="14">
        <f t="shared" si="11"/>
        <v>262</v>
      </c>
      <c r="G96" s="13">
        <v>90</v>
      </c>
      <c r="H96" s="15">
        <f>O96/G96</f>
        <v>0</v>
      </c>
      <c r="I96" s="13">
        <v>42</v>
      </c>
      <c r="J96" s="15">
        <f>P96/I96</f>
        <v>0</v>
      </c>
      <c r="K96" s="13">
        <v>130</v>
      </c>
      <c r="L96" s="15">
        <f t="shared" si="12"/>
        <v>192.30769230769232</v>
      </c>
      <c r="M96" s="44">
        <v>153</v>
      </c>
      <c r="N96" s="15">
        <f t="shared" si="13"/>
        <v>25000</v>
      </c>
      <c r="O96" s="18"/>
      <c r="P96" s="19"/>
      <c r="Q96" s="15">
        <v>25000</v>
      </c>
      <c r="R96" s="17">
        <f t="shared" si="14"/>
        <v>2500</v>
      </c>
      <c r="S96" s="20">
        <f t="shared" si="15"/>
        <v>0</v>
      </c>
      <c r="T96" s="20">
        <f t="shared" si="16"/>
        <v>0</v>
      </c>
      <c r="U96" s="20">
        <f t="shared" si="17"/>
        <v>2500</v>
      </c>
      <c r="V96" s="36"/>
    </row>
    <row r="97" spans="1:22" s="2" customFormat="1" ht="22.5">
      <c r="A97" s="1">
        <v>91</v>
      </c>
      <c r="B97" s="1" t="s">
        <v>128</v>
      </c>
      <c r="C97" s="13" t="s">
        <v>313</v>
      </c>
      <c r="D97" s="13" t="s">
        <v>138</v>
      </c>
      <c r="E97" s="13">
        <v>352</v>
      </c>
      <c r="F97" s="14">
        <f t="shared" si="11"/>
        <v>640</v>
      </c>
      <c r="G97" s="13">
        <v>320</v>
      </c>
      <c r="H97" s="15">
        <f>O97/G97</f>
        <v>0</v>
      </c>
      <c r="I97" s="13"/>
      <c r="J97" s="15">
        <v>0</v>
      </c>
      <c r="K97" s="13">
        <v>320</v>
      </c>
      <c r="L97" s="15">
        <f t="shared" si="12"/>
        <v>468.75</v>
      </c>
      <c r="M97" s="44">
        <v>1241</v>
      </c>
      <c r="N97" s="15">
        <f t="shared" si="13"/>
        <v>150000</v>
      </c>
      <c r="O97" s="18"/>
      <c r="P97" s="19"/>
      <c r="Q97" s="15">
        <v>150000</v>
      </c>
      <c r="R97" s="17">
        <f t="shared" si="14"/>
        <v>15000</v>
      </c>
      <c r="S97" s="20">
        <f t="shared" si="15"/>
        <v>0</v>
      </c>
      <c r="T97" s="20">
        <f t="shared" si="16"/>
        <v>0</v>
      </c>
      <c r="U97" s="20">
        <f t="shared" si="17"/>
        <v>15000</v>
      </c>
      <c r="V97" s="36"/>
    </row>
    <row r="98" spans="1:22" s="2" customFormat="1" ht="22.5">
      <c r="A98" s="1">
        <v>92</v>
      </c>
      <c r="B98" s="1" t="s">
        <v>326</v>
      </c>
      <c r="C98" s="13" t="s">
        <v>309</v>
      </c>
      <c r="D98" s="13" t="s">
        <v>139</v>
      </c>
      <c r="E98" s="13">
        <v>28.9</v>
      </c>
      <c r="F98" s="14">
        <f t="shared" si="11"/>
        <v>97.9</v>
      </c>
      <c r="G98" s="13">
        <v>69</v>
      </c>
      <c r="H98" s="15">
        <f>O98/G98</f>
        <v>159.42028985507247</v>
      </c>
      <c r="I98" s="13"/>
      <c r="J98" s="15">
        <v>0</v>
      </c>
      <c r="K98" s="13">
        <v>28.9</v>
      </c>
      <c r="L98" s="15">
        <f t="shared" si="12"/>
        <v>588.23529411764707</v>
      </c>
      <c r="M98" s="44">
        <v>222</v>
      </c>
      <c r="N98" s="15">
        <f t="shared" si="13"/>
        <v>40000</v>
      </c>
      <c r="O98" s="18">
        <v>11000</v>
      </c>
      <c r="P98" s="19">
        <v>12000</v>
      </c>
      <c r="Q98" s="19">
        <v>17000</v>
      </c>
      <c r="R98" s="17">
        <f t="shared" si="14"/>
        <v>5400</v>
      </c>
      <c r="S98" s="20">
        <f t="shared" si="15"/>
        <v>1540.0000000000002</v>
      </c>
      <c r="T98" s="20">
        <f t="shared" si="16"/>
        <v>2160</v>
      </c>
      <c r="U98" s="20">
        <f t="shared" si="17"/>
        <v>1700</v>
      </c>
      <c r="V98" s="36" t="s">
        <v>374</v>
      </c>
    </row>
    <row r="99" spans="1:22" s="2" customFormat="1" ht="22.5">
      <c r="A99" s="1">
        <v>93</v>
      </c>
      <c r="B99" s="1" t="s">
        <v>140</v>
      </c>
      <c r="C99" s="13" t="s">
        <v>309</v>
      </c>
      <c r="D99" s="13" t="s">
        <v>139</v>
      </c>
      <c r="E99" s="13">
        <v>57.8</v>
      </c>
      <c r="F99" s="14">
        <f t="shared" si="11"/>
        <v>57.7</v>
      </c>
      <c r="G99" s="13"/>
      <c r="H99" s="15">
        <v>0</v>
      </c>
      <c r="I99" s="13"/>
      <c r="J99" s="15">
        <v>0</v>
      </c>
      <c r="K99" s="13">
        <v>57.7</v>
      </c>
      <c r="L99" s="15">
        <f t="shared" si="12"/>
        <v>346.62045060658579</v>
      </c>
      <c r="M99" s="44">
        <v>58</v>
      </c>
      <c r="N99" s="15">
        <f t="shared" si="13"/>
        <v>20000</v>
      </c>
      <c r="O99" s="13"/>
      <c r="P99" s="13"/>
      <c r="Q99" s="19">
        <v>20000</v>
      </c>
      <c r="R99" s="17">
        <f t="shared" si="14"/>
        <v>2000</v>
      </c>
      <c r="S99" s="20">
        <f t="shared" si="15"/>
        <v>0</v>
      </c>
      <c r="T99" s="20">
        <f t="shared" si="16"/>
        <v>0</v>
      </c>
      <c r="U99" s="20">
        <f t="shared" si="17"/>
        <v>2000</v>
      </c>
      <c r="V99" s="36"/>
    </row>
    <row r="100" spans="1:22" s="2" customFormat="1" ht="22.5">
      <c r="A100" s="1">
        <v>94</v>
      </c>
      <c r="B100" s="1" t="s">
        <v>141</v>
      </c>
      <c r="C100" s="13" t="s">
        <v>309</v>
      </c>
      <c r="D100" s="13" t="s">
        <v>139</v>
      </c>
      <c r="E100" s="13">
        <v>77</v>
      </c>
      <c r="F100" s="14">
        <f t="shared" si="11"/>
        <v>117</v>
      </c>
      <c r="G100" s="13"/>
      <c r="H100" s="15">
        <v>0</v>
      </c>
      <c r="I100" s="13">
        <v>40</v>
      </c>
      <c r="J100" s="15">
        <f>P100/I100</f>
        <v>300</v>
      </c>
      <c r="K100" s="13">
        <v>77</v>
      </c>
      <c r="L100" s="15">
        <f t="shared" si="12"/>
        <v>103.8961038961039</v>
      </c>
      <c r="M100" s="44">
        <v>101</v>
      </c>
      <c r="N100" s="15">
        <f t="shared" si="13"/>
        <v>20000</v>
      </c>
      <c r="O100" s="18"/>
      <c r="P100" s="19">
        <v>12000</v>
      </c>
      <c r="Q100" s="19">
        <v>8000</v>
      </c>
      <c r="R100" s="17">
        <f t="shared" si="14"/>
        <v>2960</v>
      </c>
      <c r="S100" s="20">
        <f t="shared" si="15"/>
        <v>0</v>
      </c>
      <c r="T100" s="20">
        <f t="shared" si="16"/>
        <v>2160</v>
      </c>
      <c r="U100" s="20">
        <f t="shared" si="17"/>
        <v>800</v>
      </c>
      <c r="V100" s="36"/>
    </row>
    <row r="101" spans="1:22" s="2" customFormat="1" ht="22.5">
      <c r="A101" s="1">
        <v>95</v>
      </c>
      <c r="B101" s="1" t="s">
        <v>142</v>
      </c>
      <c r="C101" s="13" t="s">
        <v>309</v>
      </c>
      <c r="D101" s="13" t="s">
        <v>139</v>
      </c>
      <c r="E101" s="13">
        <v>125.2</v>
      </c>
      <c r="F101" s="14">
        <f t="shared" si="11"/>
        <v>249</v>
      </c>
      <c r="G101" s="13">
        <v>106</v>
      </c>
      <c r="H101" s="15">
        <f t="shared" ref="H101:H121" si="19">O101/G101</f>
        <v>94.339622641509436</v>
      </c>
      <c r="I101" s="13">
        <v>18</v>
      </c>
      <c r="J101" s="15">
        <f>P101/I101</f>
        <v>277.77777777777777</v>
      </c>
      <c r="K101" s="13">
        <v>125</v>
      </c>
      <c r="L101" s="15">
        <f t="shared" si="12"/>
        <v>160</v>
      </c>
      <c r="M101" s="44">
        <v>125</v>
      </c>
      <c r="N101" s="15">
        <f t="shared" si="13"/>
        <v>35000</v>
      </c>
      <c r="O101" s="18">
        <v>10000</v>
      </c>
      <c r="P101" s="19">
        <v>5000</v>
      </c>
      <c r="Q101" s="19">
        <v>20000</v>
      </c>
      <c r="R101" s="17">
        <f t="shared" si="14"/>
        <v>4300</v>
      </c>
      <c r="S101" s="20">
        <f t="shared" si="15"/>
        <v>1400.0000000000002</v>
      </c>
      <c r="T101" s="20">
        <f t="shared" si="16"/>
        <v>900</v>
      </c>
      <c r="U101" s="20">
        <f t="shared" si="17"/>
        <v>2000</v>
      </c>
      <c r="V101" s="36"/>
    </row>
    <row r="102" spans="1:22" s="2" customFormat="1" ht="22.5">
      <c r="A102" s="1">
        <v>96</v>
      </c>
      <c r="B102" s="1" t="s">
        <v>143</v>
      </c>
      <c r="C102" s="13" t="s">
        <v>309</v>
      </c>
      <c r="D102" s="13" t="s">
        <v>139</v>
      </c>
      <c r="E102" s="13">
        <v>146.9</v>
      </c>
      <c r="F102" s="14">
        <f t="shared" si="11"/>
        <v>220.4</v>
      </c>
      <c r="G102" s="13">
        <v>73.5</v>
      </c>
      <c r="H102" s="15">
        <f t="shared" si="19"/>
        <v>176.87074829931973</v>
      </c>
      <c r="I102" s="13"/>
      <c r="J102" s="15">
        <v>0</v>
      </c>
      <c r="K102" s="13">
        <v>146.9</v>
      </c>
      <c r="L102" s="15">
        <f t="shared" si="12"/>
        <v>251.87202178352621</v>
      </c>
      <c r="M102" s="44">
        <v>105</v>
      </c>
      <c r="N102" s="15">
        <f t="shared" si="13"/>
        <v>50000</v>
      </c>
      <c r="O102" s="18">
        <v>13000</v>
      </c>
      <c r="P102" s="19"/>
      <c r="Q102" s="19">
        <v>37000</v>
      </c>
      <c r="R102" s="17">
        <f t="shared" si="14"/>
        <v>5520</v>
      </c>
      <c r="S102" s="20">
        <f t="shared" si="15"/>
        <v>1820.0000000000002</v>
      </c>
      <c r="T102" s="20">
        <f t="shared" si="16"/>
        <v>0</v>
      </c>
      <c r="U102" s="20">
        <f t="shared" si="17"/>
        <v>3700</v>
      </c>
      <c r="V102" s="36"/>
    </row>
    <row r="103" spans="1:22" s="2" customFormat="1" ht="22.5">
      <c r="A103" s="1">
        <v>97</v>
      </c>
      <c r="B103" s="1" t="s">
        <v>144</v>
      </c>
      <c r="C103" s="13" t="s">
        <v>309</v>
      </c>
      <c r="D103" s="13" t="s">
        <v>139</v>
      </c>
      <c r="E103" s="13">
        <v>520</v>
      </c>
      <c r="F103" s="14">
        <f t="shared" si="11"/>
        <v>836</v>
      </c>
      <c r="G103" s="13">
        <v>246</v>
      </c>
      <c r="H103" s="15">
        <f t="shared" si="19"/>
        <v>260.16260162601628</v>
      </c>
      <c r="I103" s="13">
        <v>70</v>
      </c>
      <c r="J103" s="15">
        <f>P103/I103</f>
        <v>357.14285714285717</v>
      </c>
      <c r="K103" s="13">
        <v>520</v>
      </c>
      <c r="L103" s="15">
        <f t="shared" si="12"/>
        <v>473.07692307692309</v>
      </c>
      <c r="M103" s="44">
        <v>620</v>
      </c>
      <c r="N103" s="15">
        <f t="shared" si="13"/>
        <v>335000</v>
      </c>
      <c r="O103" s="19">
        <v>64000</v>
      </c>
      <c r="P103" s="19">
        <v>25000</v>
      </c>
      <c r="Q103" s="19">
        <v>246000</v>
      </c>
      <c r="R103" s="17">
        <f t="shared" si="14"/>
        <v>38060</v>
      </c>
      <c r="S103" s="20">
        <f t="shared" si="15"/>
        <v>8960</v>
      </c>
      <c r="T103" s="20">
        <f t="shared" si="16"/>
        <v>4500</v>
      </c>
      <c r="U103" s="20">
        <f t="shared" si="17"/>
        <v>24600</v>
      </c>
      <c r="V103" s="36"/>
    </row>
    <row r="104" spans="1:22" s="2" customFormat="1" ht="22.5">
      <c r="A104" s="1">
        <v>98</v>
      </c>
      <c r="B104" s="1" t="s">
        <v>147</v>
      </c>
      <c r="C104" s="13" t="s">
        <v>309</v>
      </c>
      <c r="D104" s="13" t="s">
        <v>145</v>
      </c>
      <c r="E104" s="13">
        <v>218.9</v>
      </c>
      <c r="F104" s="14">
        <f t="shared" si="11"/>
        <v>470.9</v>
      </c>
      <c r="G104" s="13">
        <v>117</v>
      </c>
      <c r="H104" s="15">
        <f t="shared" si="19"/>
        <v>290.59829059829059</v>
      </c>
      <c r="I104" s="13">
        <v>135</v>
      </c>
      <c r="J104" s="15">
        <f>P104/I104</f>
        <v>296.2962962962963</v>
      </c>
      <c r="K104" s="13">
        <v>218.9</v>
      </c>
      <c r="L104" s="15">
        <f t="shared" si="12"/>
        <v>27.409776153494747</v>
      </c>
      <c r="M104" s="44">
        <v>368</v>
      </c>
      <c r="N104" s="15">
        <f t="shared" si="13"/>
        <v>80000</v>
      </c>
      <c r="O104" s="18">
        <v>34000</v>
      </c>
      <c r="P104" s="19">
        <v>40000</v>
      </c>
      <c r="Q104" s="15">
        <v>6000</v>
      </c>
      <c r="R104" s="17">
        <f t="shared" si="14"/>
        <v>12560</v>
      </c>
      <c r="S104" s="20">
        <f t="shared" si="15"/>
        <v>4760</v>
      </c>
      <c r="T104" s="20">
        <f t="shared" si="16"/>
        <v>7200</v>
      </c>
      <c r="U104" s="20">
        <f t="shared" si="17"/>
        <v>600</v>
      </c>
      <c r="V104" s="36" t="s">
        <v>374</v>
      </c>
    </row>
    <row r="105" spans="1:22" s="2" customFormat="1" ht="22.5">
      <c r="A105" s="1">
        <v>99</v>
      </c>
      <c r="B105" s="1" t="s">
        <v>152</v>
      </c>
      <c r="C105" s="13" t="s">
        <v>309</v>
      </c>
      <c r="D105" s="13" t="s">
        <v>149</v>
      </c>
      <c r="E105" s="13">
        <v>282.60000000000002</v>
      </c>
      <c r="F105" s="14">
        <f t="shared" si="11"/>
        <v>595</v>
      </c>
      <c r="G105" s="13">
        <v>123</v>
      </c>
      <c r="H105" s="15">
        <f t="shared" si="19"/>
        <v>195.1219512195122</v>
      </c>
      <c r="I105" s="13">
        <v>195</v>
      </c>
      <c r="J105" s="15">
        <f>P105/I105</f>
        <v>256.41025641025641</v>
      </c>
      <c r="K105" s="13">
        <v>277</v>
      </c>
      <c r="L105" s="15">
        <f t="shared" si="12"/>
        <v>202.16606498194946</v>
      </c>
      <c r="M105" s="26">
        <v>503</v>
      </c>
      <c r="N105" s="15">
        <f t="shared" si="13"/>
        <v>130000</v>
      </c>
      <c r="O105" s="18">
        <v>24000</v>
      </c>
      <c r="P105" s="19">
        <v>50000</v>
      </c>
      <c r="Q105" s="15">
        <v>56000</v>
      </c>
      <c r="R105" s="17">
        <f t="shared" si="14"/>
        <v>17960</v>
      </c>
      <c r="S105" s="20">
        <f t="shared" si="15"/>
        <v>3360.0000000000005</v>
      </c>
      <c r="T105" s="20">
        <f t="shared" si="16"/>
        <v>9000</v>
      </c>
      <c r="U105" s="20">
        <f t="shared" si="17"/>
        <v>5600</v>
      </c>
      <c r="V105" s="36" t="s">
        <v>375</v>
      </c>
    </row>
    <row r="106" spans="1:22" s="2" customFormat="1" ht="42">
      <c r="A106" s="1">
        <v>100</v>
      </c>
      <c r="B106" s="1" t="s">
        <v>329</v>
      </c>
      <c r="C106" s="13" t="s">
        <v>309</v>
      </c>
      <c r="D106" s="13" t="s">
        <v>153</v>
      </c>
      <c r="E106" s="13">
        <v>455.9</v>
      </c>
      <c r="F106" s="14">
        <f t="shared" si="11"/>
        <v>760.09999999999991</v>
      </c>
      <c r="G106" s="13">
        <v>149.19999999999999</v>
      </c>
      <c r="H106" s="15">
        <f t="shared" si="19"/>
        <v>261.39410187667562</v>
      </c>
      <c r="I106" s="13">
        <v>155</v>
      </c>
      <c r="J106" s="15">
        <f>P106/I106</f>
        <v>322.58064516129031</v>
      </c>
      <c r="K106" s="13">
        <v>455.9</v>
      </c>
      <c r="L106" s="15">
        <f t="shared" si="12"/>
        <v>210.57249396797545</v>
      </c>
      <c r="M106" s="44">
        <v>587</v>
      </c>
      <c r="N106" s="15">
        <f t="shared" si="13"/>
        <v>185000</v>
      </c>
      <c r="O106" s="18">
        <v>39000</v>
      </c>
      <c r="P106" s="19">
        <v>50000</v>
      </c>
      <c r="Q106" s="15">
        <v>96000</v>
      </c>
      <c r="R106" s="17">
        <f t="shared" si="14"/>
        <v>24060</v>
      </c>
      <c r="S106" s="20">
        <f t="shared" si="15"/>
        <v>5460.0000000000009</v>
      </c>
      <c r="T106" s="20">
        <f t="shared" si="16"/>
        <v>9000</v>
      </c>
      <c r="U106" s="20">
        <f t="shared" si="17"/>
        <v>9600</v>
      </c>
      <c r="V106" s="36" t="s">
        <v>376</v>
      </c>
    </row>
    <row r="107" spans="1:22" s="2" customFormat="1" ht="22.5">
      <c r="A107" s="1">
        <v>101</v>
      </c>
      <c r="B107" s="1" t="s">
        <v>328</v>
      </c>
      <c r="C107" s="13" t="s">
        <v>309</v>
      </c>
      <c r="D107" s="13" t="s">
        <v>155</v>
      </c>
      <c r="E107" s="13">
        <v>277</v>
      </c>
      <c r="F107" s="14">
        <f t="shared" si="11"/>
        <v>756</v>
      </c>
      <c r="G107" s="13">
        <v>499</v>
      </c>
      <c r="H107" s="15">
        <f t="shared" si="19"/>
        <v>184.36873747494991</v>
      </c>
      <c r="I107" s="13"/>
      <c r="J107" s="15">
        <v>0</v>
      </c>
      <c r="K107" s="13">
        <v>257</v>
      </c>
      <c r="L107" s="15">
        <f t="shared" si="12"/>
        <v>264.59143968871598</v>
      </c>
      <c r="M107" s="44">
        <v>444</v>
      </c>
      <c r="N107" s="15">
        <f t="shared" si="13"/>
        <v>160000</v>
      </c>
      <c r="O107" s="24">
        <v>92000</v>
      </c>
      <c r="P107" s="13"/>
      <c r="Q107" s="15">
        <v>68000</v>
      </c>
      <c r="R107" s="17">
        <f t="shared" si="14"/>
        <v>19680</v>
      </c>
      <c r="S107" s="20">
        <f t="shared" si="15"/>
        <v>12880.000000000002</v>
      </c>
      <c r="T107" s="20">
        <f t="shared" si="16"/>
        <v>0</v>
      </c>
      <c r="U107" s="20">
        <f t="shared" si="17"/>
        <v>6800</v>
      </c>
      <c r="V107" s="36" t="s">
        <v>377</v>
      </c>
    </row>
    <row r="108" spans="1:22" s="2" customFormat="1" ht="22.5">
      <c r="A108" s="1">
        <v>102</v>
      </c>
      <c r="B108" s="1" t="s">
        <v>157</v>
      </c>
      <c r="C108" s="13" t="s">
        <v>309</v>
      </c>
      <c r="D108" s="13" t="s">
        <v>156</v>
      </c>
      <c r="E108" s="13">
        <v>68</v>
      </c>
      <c r="F108" s="14">
        <f t="shared" si="11"/>
        <v>136</v>
      </c>
      <c r="G108" s="13">
        <v>36</v>
      </c>
      <c r="H108" s="15">
        <f t="shared" si="19"/>
        <v>166.66666666666666</v>
      </c>
      <c r="I108" s="13">
        <v>32</v>
      </c>
      <c r="J108" s="15">
        <f>P108/I108</f>
        <v>312.5</v>
      </c>
      <c r="K108" s="13">
        <v>68</v>
      </c>
      <c r="L108" s="15">
        <f t="shared" si="12"/>
        <v>58.823529411764703</v>
      </c>
      <c r="M108" s="44">
        <v>55</v>
      </c>
      <c r="N108" s="15">
        <f t="shared" si="13"/>
        <v>20000</v>
      </c>
      <c r="O108" s="18">
        <v>6000</v>
      </c>
      <c r="P108" s="19">
        <v>10000</v>
      </c>
      <c r="Q108" s="15">
        <v>4000</v>
      </c>
      <c r="R108" s="17">
        <f t="shared" si="14"/>
        <v>3040</v>
      </c>
      <c r="S108" s="20">
        <f t="shared" si="15"/>
        <v>840.00000000000011</v>
      </c>
      <c r="T108" s="20">
        <f t="shared" si="16"/>
        <v>1800</v>
      </c>
      <c r="U108" s="20">
        <f t="shared" si="17"/>
        <v>400</v>
      </c>
      <c r="V108" s="36"/>
    </row>
    <row r="109" spans="1:22" s="2" customFormat="1" ht="22.5">
      <c r="A109" s="1">
        <v>103</v>
      </c>
      <c r="B109" s="1" t="s">
        <v>159</v>
      </c>
      <c r="C109" s="13" t="s">
        <v>309</v>
      </c>
      <c r="D109" s="13" t="s">
        <v>156</v>
      </c>
      <c r="E109" s="13">
        <v>87</v>
      </c>
      <c r="F109" s="14">
        <f t="shared" si="11"/>
        <v>174</v>
      </c>
      <c r="G109" s="13">
        <v>72</v>
      </c>
      <c r="H109" s="15">
        <f t="shared" si="19"/>
        <v>194.44444444444446</v>
      </c>
      <c r="I109" s="13">
        <v>15</v>
      </c>
      <c r="J109" s="15">
        <f>P109/I109</f>
        <v>333.33333333333331</v>
      </c>
      <c r="K109" s="13">
        <v>87</v>
      </c>
      <c r="L109" s="15">
        <f t="shared" si="12"/>
        <v>586.20689655172418</v>
      </c>
      <c r="M109" s="44">
        <v>79</v>
      </c>
      <c r="N109" s="15">
        <f t="shared" si="13"/>
        <v>70000</v>
      </c>
      <c r="O109" s="18">
        <v>14000</v>
      </c>
      <c r="P109" s="19">
        <v>5000</v>
      </c>
      <c r="Q109" s="15">
        <v>51000</v>
      </c>
      <c r="R109" s="17">
        <f t="shared" si="14"/>
        <v>7960</v>
      </c>
      <c r="S109" s="20">
        <f t="shared" si="15"/>
        <v>1960.0000000000002</v>
      </c>
      <c r="T109" s="20">
        <f t="shared" si="16"/>
        <v>900</v>
      </c>
      <c r="U109" s="20">
        <f t="shared" si="17"/>
        <v>5100</v>
      </c>
      <c r="V109" s="36"/>
    </row>
    <row r="110" spans="1:22" s="2" customFormat="1" ht="22.5">
      <c r="A110" s="1">
        <v>104</v>
      </c>
      <c r="B110" s="1" t="s">
        <v>160</v>
      </c>
      <c r="C110" s="13" t="s">
        <v>309</v>
      </c>
      <c r="D110" s="13" t="s">
        <v>156</v>
      </c>
      <c r="E110" s="13">
        <v>92.5</v>
      </c>
      <c r="F110" s="14">
        <f t="shared" si="11"/>
        <v>160</v>
      </c>
      <c r="G110" s="13">
        <v>26.5</v>
      </c>
      <c r="H110" s="15">
        <f t="shared" si="19"/>
        <v>301.88679245283021</v>
      </c>
      <c r="I110" s="13">
        <v>41</v>
      </c>
      <c r="J110" s="15">
        <f>P110/I110</f>
        <v>243.90243902439025</v>
      </c>
      <c r="K110" s="13">
        <v>92.5</v>
      </c>
      <c r="L110" s="15">
        <f t="shared" si="12"/>
        <v>183.78378378378378</v>
      </c>
      <c r="M110" s="44">
        <v>81</v>
      </c>
      <c r="N110" s="15">
        <f t="shared" si="13"/>
        <v>35000</v>
      </c>
      <c r="O110" s="18">
        <v>8000</v>
      </c>
      <c r="P110" s="19">
        <v>10000</v>
      </c>
      <c r="Q110" s="15">
        <v>17000</v>
      </c>
      <c r="R110" s="17">
        <f t="shared" si="14"/>
        <v>4620</v>
      </c>
      <c r="S110" s="20">
        <f t="shared" si="15"/>
        <v>1120</v>
      </c>
      <c r="T110" s="20">
        <f t="shared" si="16"/>
        <v>1800</v>
      </c>
      <c r="U110" s="20">
        <f t="shared" si="17"/>
        <v>1700</v>
      </c>
      <c r="V110" s="36"/>
    </row>
    <row r="111" spans="1:22" s="2" customFormat="1" ht="63">
      <c r="A111" s="1">
        <v>105</v>
      </c>
      <c r="B111" s="1" t="s">
        <v>347</v>
      </c>
      <c r="C111" s="13" t="s">
        <v>309</v>
      </c>
      <c r="D111" s="13" t="s">
        <v>161</v>
      </c>
      <c r="E111" s="13">
        <v>255.2</v>
      </c>
      <c r="F111" s="14">
        <f t="shared" si="11"/>
        <v>359.2</v>
      </c>
      <c r="G111" s="13">
        <v>34</v>
      </c>
      <c r="H111" s="15">
        <f t="shared" si="19"/>
        <v>352.94117647058823</v>
      </c>
      <c r="I111" s="13">
        <v>70</v>
      </c>
      <c r="J111" s="15">
        <f>P111/I111</f>
        <v>357.14285714285717</v>
      </c>
      <c r="K111" s="13">
        <v>255.2</v>
      </c>
      <c r="L111" s="15">
        <f t="shared" si="12"/>
        <v>207.68025078369908</v>
      </c>
      <c r="M111" s="44">
        <v>277</v>
      </c>
      <c r="N111" s="15">
        <f t="shared" si="13"/>
        <v>90000</v>
      </c>
      <c r="O111" s="18">
        <v>12000</v>
      </c>
      <c r="P111" s="19">
        <v>25000</v>
      </c>
      <c r="Q111" s="15">
        <v>53000</v>
      </c>
      <c r="R111" s="17">
        <f t="shared" si="14"/>
        <v>11480</v>
      </c>
      <c r="S111" s="20">
        <f t="shared" si="15"/>
        <v>1680.0000000000002</v>
      </c>
      <c r="T111" s="20">
        <f t="shared" si="16"/>
        <v>4500</v>
      </c>
      <c r="U111" s="20">
        <f t="shared" si="17"/>
        <v>5300</v>
      </c>
      <c r="V111" s="36" t="s">
        <v>387</v>
      </c>
    </row>
    <row r="112" spans="1:22" s="2" customFormat="1" ht="22.5">
      <c r="A112" s="1">
        <v>106</v>
      </c>
      <c r="B112" s="1" t="s">
        <v>164</v>
      </c>
      <c r="C112" s="13" t="s">
        <v>309</v>
      </c>
      <c r="D112" s="13" t="s">
        <v>163</v>
      </c>
      <c r="E112" s="13">
        <v>69.599999999999994</v>
      </c>
      <c r="F112" s="14">
        <f t="shared" si="11"/>
        <v>126</v>
      </c>
      <c r="G112" s="13">
        <v>61</v>
      </c>
      <c r="H112" s="15">
        <f t="shared" si="19"/>
        <v>155.73770491803279</v>
      </c>
      <c r="I112" s="13"/>
      <c r="J112" s="15">
        <v>0</v>
      </c>
      <c r="K112" s="13">
        <v>65</v>
      </c>
      <c r="L112" s="15">
        <f t="shared" si="12"/>
        <v>161.53846153846155</v>
      </c>
      <c r="M112" s="44">
        <v>103</v>
      </c>
      <c r="N112" s="15">
        <f t="shared" si="13"/>
        <v>20000</v>
      </c>
      <c r="O112" s="18">
        <v>9500</v>
      </c>
      <c r="P112" s="19"/>
      <c r="Q112" s="15">
        <v>10500</v>
      </c>
      <c r="R112" s="17">
        <f t="shared" si="14"/>
        <v>2380</v>
      </c>
      <c r="S112" s="20">
        <f t="shared" si="15"/>
        <v>1330.0000000000002</v>
      </c>
      <c r="T112" s="20">
        <f t="shared" si="16"/>
        <v>0</v>
      </c>
      <c r="U112" s="20">
        <f t="shared" si="17"/>
        <v>1050</v>
      </c>
      <c r="V112" s="36"/>
    </row>
    <row r="113" spans="1:22" s="2" customFormat="1" ht="22.5">
      <c r="A113" s="1">
        <v>107</v>
      </c>
      <c r="B113" s="1" t="s">
        <v>165</v>
      </c>
      <c r="C113" s="13" t="s">
        <v>309</v>
      </c>
      <c r="D113" s="13" t="s">
        <v>163</v>
      </c>
      <c r="E113" s="13">
        <v>90.9</v>
      </c>
      <c r="F113" s="14">
        <f t="shared" si="11"/>
        <v>120</v>
      </c>
      <c r="G113" s="13">
        <v>20</v>
      </c>
      <c r="H113" s="15">
        <f t="shared" si="19"/>
        <v>175</v>
      </c>
      <c r="I113" s="13">
        <v>10</v>
      </c>
      <c r="J113" s="15">
        <f>P113/I113</f>
        <v>0</v>
      </c>
      <c r="K113" s="13">
        <v>90</v>
      </c>
      <c r="L113" s="15">
        <f t="shared" si="12"/>
        <v>294.44444444444446</v>
      </c>
      <c r="M113" s="44">
        <v>65</v>
      </c>
      <c r="N113" s="15">
        <f t="shared" si="13"/>
        <v>30000</v>
      </c>
      <c r="O113" s="18">
        <v>3500</v>
      </c>
      <c r="P113" s="19"/>
      <c r="Q113" s="15">
        <v>26500</v>
      </c>
      <c r="R113" s="17">
        <f t="shared" si="14"/>
        <v>3140</v>
      </c>
      <c r="S113" s="20">
        <f t="shared" si="15"/>
        <v>490.00000000000006</v>
      </c>
      <c r="T113" s="20">
        <f t="shared" si="16"/>
        <v>0</v>
      </c>
      <c r="U113" s="20">
        <f t="shared" si="17"/>
        <v>2650</v>
      </c>
      <c r="V113" s="36"/>
    </row>
    <row r="114" spans="1:22" s="2" customFormat="1" ht="22.5">
      <c r="A114" s="1">
        <v>108</v>
      </c>
      <c r="B114" s="1" t="s">
        <v>166</v>
      </c>
      <c r="C114" s="13" t="s">
        <v>309</v>
      </c>
      <c r="D114" s="13" t="s">
        <v>163</v>
      </c>
      <c r="E114" s="13">
        <v>108.1</v>
      </c>
      <c r="F114" s="14">
        <f t="shared" si="11"/>
        <v>251.5</v>
      </c>
      <c r="G114" s="13">
        <v>103.5</v>
      </c>
      <c r="H114" s="15">
        <f t="shared" si="19"/>
        <v>231.8840579710145</v>
      </c>
      <c r="I114" s="13">
        <v>40</v>
      </c>
      <c r="J114" s="15">
        <f>P114/I114</f>
        <v>300</v>
      </c>
      <c r="K114" s="13">
        <v>108</v>
      </c>
      <c r="L114" s="15">
        <f t="shared" si="12"/>
        <v>37.037037037037038</v>
      </c>
      <c r="M114" s="44">
        <v>139</v>
      </c>
      <c r="N114" s="15">
        <f t="shared" si="13"/>
        <v>40000</v>
      </c>
      <c r="O114" s="18">
        <v>24000</v>
      </c>
      <c r="P114" s="19">
        <v>12000</v>
      </c>
      <c r="Q114" s="15">
        <v>4000</v>
      </c>
      <c r="R114" s="17">
        <f t="shared" si="14"/>
        <v>5920</v>
      </c>
      <c r="S114" s="20">
        <f t="shared" si="15"/>
        <v>3360.0000000000005</v>
      </c>
      <c r="T114" s="20">
        <f t="shared" si="16"/>
        <v>2160</v>
      </c>
      <c r="U114" s="20">
        <f t="shared" si="17"/>
        <v>400</v>
      </c>
      <c r="V114" s="36" t="s">
        <v>375</v>
      </c>
    </row>
    <row r="115" spans="1:22" s="2" customFormat="1" ht="22.5">
      <c r="A115" s="1">
        <v>109</v>
      </c>
      <c r="B115" s="1" t="s">
        <v>167</v>
      </c>
      <c r="C115" s="13" t="s">
        <v>309</v>
      </c>
      <c r="D115" s="13" t="s">
        <v>163</v>
      </c>
      <c r="E115" s="13">
        <v>161.9</v>
      </c>
      <c r="F115" s="14">
        <f t="shared" si="11"/>
        <v>186.9</v>
      </c>
      <c r="G115" s="13">
        <v>15</v>
      </c>
      <c r="H115" s="15">
        <f t="shared" si="19"/>
        <v>200</v>
      </c>
      <c r="I115" s="13">
        <v>10</v>
      </c>
      <c r="J115" s="15">
        <f>P115/I115</f>
        <v>300</v>
      </c>
      <c r="K115" s="13">
        <v>161.9</v>
      </c>
      <c r="L115" s="15">
        <f t="shared" si="12"/>
        <v>179.12291537986411</v>
      </c>
      <c r="M115" s="44">
        <v>211</v>
      </c>
      <c r="N115" s="15">
        <f t="shared" si="13"/>
        <v>35000</v>
      </c>
      <c r="O115" s="18">
        <v>3000</v>
      </c>
      <c r="P115" s="19">
        <v>3000</v>
      </c>
      <c r="Q115" s="15">
        <v>29000</v>
      </c>
      <c r="R115" s="17">
        <f t="shared" si="14"/>
        <v>3860</v>
      </c>
      <c r="S115" s="20">
        <f t="shared" si="15"/>
        <v>420.00000000000006</v>
      </c>
      <c r="T115" s="20">
        <f t="shared" si="16"/>
        <v>540</v>
      </c>
      <c r="U115" s="20">
        <f t="shared" si="17"/>
        <v>2900</v>
      </c>
      <c r="V115" s="36"/>
    </row>
    <row r="116" spans="1:22" s="2" customFormat="1" ht="22.5">
      <c r="A116" s="1">
        <v>110</v>
      </c>
      <c r="B116" s="1" t="s">
        <v>331</v>
      </c>
      <c r="C116" s="13" t="s">
        <v>309</v>
      </c>
      <c r="D116" s="13" t="s">
        <v>163</v>
      </c>
      <c r="E116" s="13">
        <v>275.8</v>
      </c>
      <c r="F116" s="14">
        <f t="shared" si="11"/>
        <v>389</v>
      </c>
      <c r="G116" s="13">
        <v>90</v>
      </c>
      <c r="H116" s="15">
        <f t="shared" si="19"/>
        <v>288.88888888888891</v>
      </c>
      <c r="I116" s="13">
        <v>56</v>
      </c>
      <c r="J116" s="15">
        <f>P116/I116</f>
        <v>339.28571428571428</v>
      </c>
      <c r="K116" s="13">
        <v>243</v>
      </c>
      <c r="L116" s="15">
        <f t="shared" si="12"/>
        <v>267.48971193415639</v>
      </c>
      <c r="M116" s="44">
        <v>276</v>
      </c>
      <c r="N116" s="15">
        <f t="shared" si="13"/>
        <v>110000</v>
      </c>
      <c r="O116" s="18">
        <v>26000</v>
      </c>
      <c r="P116" s="19">
        <v>19000</v>
      </c>
      <c r="Q116" s="15">
        <v>65000</v>
      </c>
      <c r="R116" s="17">
        <f t="shared" si="14"/>
        <v>13560</v>
      </c>
      <c r="S116" s="20">
        <f t="shared" si="15"/>
        <v>3640.0000000000005</v>
      </c>
      <c r="T116" s="20">
        <f t="shared" si="16"/>
        <v>3420</v>
      </c>
      <c r="U116" s="20">
        <f t="shared" si="17"/>
        <v>6500</v>
      </c>
      <c r="V116" s="36"/>
    </row>
    <row r="117" spans="1:22" s="2" customFormat="1" ht="22.5">
      <c r="A117" s="1">
        <v>111</v>
      </c>
      <c r="B117" s="1" t="s">
        <v>168</v>
      </c>
      <c r="C117" s="13" t="s">
        <v>309</v>
      </c>
      <c r="D117" s="13" t="s">
        <v>169</v>
      </c>
      <c r="E117" s="13">
        <v>121.6</v>
      </c>
      <c r="F117" s="14">
        <f t="shared" si="11"/>
        <v>211</v>
      </c>
      <c r="G117" s="13">
        <v>90</v>
      </c>
      <c r="H117" s="15">
        <f t="shared" si="19"/>
        <v>0</v>
      </c>
      <c r="I117" s="13"/>
      <c r="J117" s="15">
        <v>0</v>
      </c>
      <c r="K117" s="13">
        <v>121</v>
      </c>
      <c r="L117" s="15">
        <f t="shared" si="12"/>
        <v>165.28925619834712</v>
      </c>
      <c r="M117" s="44">
        <v>106</v>
      </c>
      <c r="N117" s="15">
        <f t="shared" si="13"/>
        <v>20000</v>
      </c>
      <c r="O117" s="18"/>
      <c r="P117" s="19"/>
      <c r="Q117" s="15">
        <v>20000</v>
      </c>
      <c r="R117" s="17">
        <f t="shared" si="14"/>
        <v>2000</v>
      </c>
      <c r="S117" s="20">
        <f t="shared" si="15"/>
        <v>0</v>
      </c>
      <c r="T117" s="20">
        <f t="shared" si="16"/>
        <v>0</v>
      </c>
      <c r="U117" s="20">
        <f t="shared" si="17"/>
        <v>2000</v>
      </c>
      <c r="V117" s="36"/>
    </row>
    <row r="118" spans="1:22" s="2" customFormat="1" ht="22.5">
      <c r="A118" s="1">
        <v>112</v>
      </c>
      <c r="B118" s="1" t="s">
        <v>170</v>
      </c>
      <c r="C118" s="13" t="s">
        <v>309</v>
      </c>
      <c r="D118" s="13" t="s">
        <v>169</v>
      </c>
      <c r="E118" s="13">
        <v>111.3</v>
      </c>
      <c r="F118" s="14">
        <f t="shared" si="11"/>
        <v>191.3</v>
      </c>
      <c r="G118" s="13">
        <v>80</v>
      </c>
      <c r="H118" s="15">
        <f t="shared" si="19"/>
        <v>0</v>
      </c>
      <c r="I118" s="13"/>
      <c r="J118" s="15">
        <v>0</v>
      </c>
      <c r="K118" s="13">
        <v>111.3</v>
      </c>
      <c r="L118" s="15">
        <f t="shared" si="12"/>
        <v>359.38903863432165</v>
      </c>
      <c r="M118" s="44">
        <v>114</v>
      </c>
      <c r="N118" s="15">
        <f t="shared" si="13"/>
        <v>40000</v>
      </c>
      <c r="O118" s="18"/>
      <c r="P118" s="19"/>
      <c r="Q118" s="15">
        <v>40000</v>
      </c>
      <c r="R118" s="17">
        <f t="shared" si="14"/>
        <v>4000</v>
      </c>
      <c r="S118" s="20">
        <f t="shared" si="15"/>
        <v>0</v>
      </c>
      <c r="T118" s="20">
        <f t="shared" si="16"/>
        <v>0</v>
      </c>
      <c r="U118" s="20">
        <f t="shared" si="17"/>
        <v>4000</v>
      </c>
      <c r="V118" s="36"/>
    </row>
    <row r="119" spans="1:22" s="2" customFormat="1" ht="22.5">
      <c r="A119" s="1">
        <v>113</v>
      </c>
      <c r="B119" s="1" t="s">
        <v>171</v>
      </c>
      <c r="C119" s="13" t="s">
        <v>309</v>
      </c>
      <c r="D119" s="13" t="s">
        <v>169</v>
      </c>
      <c r="E119" s="13">
        <v>163.9</v>
      </c>
      <c r="F119" s="14">
        <f t="shared" si="11"/>
        <v>193.9</v>
      </c>
      <c r="G119" s="13">
        <v>30</v>
      </c>
      <c r="H119" s="15">
        <f t="shared" si="19"/>
        <v>0</v>
      </c>
      <c r="I119" s="13">
        <v>25</v>
      </c>
      <c r="J119" s="15">
        <f>P119/I119</f>
        <v>200</v>
      </c>
      <c r="K119" s="13">
        <v>138.9</v>
      </c>
      <c r="L119" s="15">
        <f t="shared" si="12"/>
        <v>143.98848092152627</v>
      </c>
      <c r="M119" s="44">
        <v>129</v>
      </c>
      <c r="N119" s="15">
        <f t="shared" si="13"/>
        <v>25000</v>
      </c>
      <c r="O119" s="18"/>
      <c r="P119" s="19">
        <v>5000</v>
      </c>
      <c r="Q119" s="15">
        <v>20000</v>
      </c>
      <c r="R119" s="17">
        <f t="shared" si="14"/>
        <v>2900</v>
      </c>
      <c r="S119" s="20">
        <f t="shared" si="15"/>
        <v>0</v>
      </c>
      <c r="T119" s="20">
        <f t="shared" si="16"/>
        <v>900</v>
      </c>
      <c r="U119" s="20">
        <f t="shared" si="17"/>
        <v>2000</v>
      </c>
      <c r="V119" s="36"/>
    </row>
    <row r="120" spans="1:22" s="2" customFormat="1" ht="22.5">
      <c r="A120" s="1">
        <v>114</v>
      </c>
      <c r="B120" s="1" t="s">
        <v>172</v>
      </c>
      <c r="C120" s="13" t="s">
        <v>309</v>
      </c>
      <c r="D120" s="13" t="s">
        <v>169</v>
      </c>
      <c r="E120" s="13">
        <v>204.4</v>
      </c>
      <c r="F120" s="14">
        <f t="shared" si="11"/>
        <v>302.39999999999998</v>
      </c>
      <c r="G120" s="13">
        <v>98</v>
      </c>
      <c r="H120" s="15">
        <f t="shared" si="19"/>
        <v>0</v>
      </c>
      <c r="I120" s="13"/>
      <c r="J120" s="15">
        <v>0</v>
      </c>
      <c r="K120" s="13">
        <v>204.4</v>
      </c>
      <c r="L120" s="15">
        <f t="shared" si="12"/>
        <v>269.08023483365946</v>
      </c>
      <c r="M120" s="44">
        <v>172</v>
      </c>
      <c r="N120" s="15">
        <f t="shared" si="13"/>
        <v>55000</v>
      </c>
      <c r="O120" s="18"/>
      <c r="P120" s="19"/>
      <c r="Q120" s="15">
        <v>55000</v>
      </c>
      <c r="R120" s="17">
        <f t="shared" si="14"/>
        <v>5500</v>
      </c>
      <c r="S120" s="20">
        <f t="shared" si="15"/>
        <v>0</v>
      </c>
      <c r="T120" s="20">
        <f t="shared" si="16"/>
        <v>0</v>
      </c>
      <c r="U120" s="20">
        <f t="shared" si="17"/>
        <v>5500</v>
      </c>
      <c r="V120" s="36"/>
    </row>
    <row r="121" spans="1:22" s="2" customFormat="1" ht="22.5">
      <c r="A121" s="1">
        <v>115</v>
      </c>
      <c r="B121" s="1" t="s">
        <v>175</v>
      </c>
      <c r="C121" s="13" t="s">
        <v>309</v>
      </c>
      <c r="D121" s="13" t="s">
        <v>174</v>
      </c>
      <c r="E121" s="13">
        <v>826.91</v>
      </c>
      <c r="F121" s="14">
        <f t="shared" si="11"/>
        <v>1620.9099999999999</v>
      </c>
      <c r="G121" s="13">
        <v>739</v>
      </c>
      <c r="H121" s="15">
        <f t="shared" si="19"/>
        <v>182.67929634641408</v>
      </c>
      <c r="I121" s="13">
        <v>55</v>
      </c>
      <c r="J121" s="15">
        <f>P121/I121</f>
        <v>0</v>
      </c>
      <c r="K121" s="13">
        <v>826.91</v>
      </c>
      <c r="L121" s="15">
        <f t="shared" si="12"/>
        <v>102.79232322743709</v>
      </c>
      <c r="M121" s="44">
        <v>827</v>
      </c>
      <c r="N121" s="15">
        <f t="shared" si="13"/>
        <v>220000</v>
      </c>
      <c r="O121" s="18">
        <v>135000</v>
      </c>
      <c r="P121" s="19"/>
      <c r="Q121" s="15">
        <v>85000</v>
      </c>
      <c r="R121" s="17">
        <f t="shared" si="14"/>
        <v>27400</v>
      </c>
      <c r="S121" s="20">
        <f t="shared" si="15"/>
        <v>18900</v>
      </c>
      <c r="T121" s="20">
        <f t="shared" si="16"/>
        <v>0</v>
      </c>
      <c r="U121" s="20">
        <f t="shared" si="17"/>
        <v>8500</v>
      </c>
      <c r="V121" s="36"/>
    </row>
    <row r="122" spans="1:22" s="2" customFormat="1" ht="22.5">
      <c r="A122" s="1">
        <v>116</v>
      </c>
      <c r="B122" s="1" t="s">
        <v>176</v>
      </c>
      <c r="C122" s="13" t="s">
        <v>309</v>
      </c>
      <c r="D122" s="13" t="s">
        <v>177</v>
      </c>
      <c r="E122" s="13">
        <v>80</v>
      </c>
      <c r="F122" s="14">
        <f t="shared" si="11"/>
        <v>80</v>
      </c>
      <c r="G122" s="13"/>
      <c r="H122" s="15">
        <v>0</v>
      </c>
      <c r="I122" s="13"/>
      <c r="J122" s="15">
        <v>0</v>
      </c>
      <c r="K122" s="13">
        <v>80</v>
      </c>
      <c r="L122" s="15">
        <f t="shared" si="12"/>
        <v>250</v>
      </c>
      <c r="M122" s="44">
        <v>61</v>
      </c>
      <c r="N122" s="15">
        <f t="shared" si="13"/>
        <v>20000</v>
      </c>
      <c r="O122" s="18"/>
      <c r="P122" s="19"/>
      <c r="Q122" s="15">
        <v>20000</v>
      </c>
      <c r="R122" s="17">
        <f t="shared" si="14"/>
        <v>2000</v>
      </c>
      <c r="S122" s="20">
        <f t="shared" si="15"/>
        <v>0</v>
      </c>
      <c r="T122" s="20">
        <f t="shared" si="16"/>
        <v>0</v>
      </c>
      <c r="U122" s="20">
        <f t="shared" si="17"/>
        <v>2000</v>
      </c>
      <c r="V122" s="36"/>
    </row>
    <row r="123" spans="1:22" s="2" customFormat="1" ht="22.5">
      <c r="A123" s="1">
        <v>117</v>
      </c>
      <c r="B123" s="1" t="s">
        <v>178</v>
      </c>
      <c r="C123" s="13" t="s">
        <v>309</v>
      </c>
      <c r="D123" s="13" t="s">
        <v>177</v>
      </c>
      <c r="E123" s="13">
        <v>84</v>
      </c>
      <c r="F123" s="14">
        <f t="shared" si="11"/>
        <v>99</v>
      </c>
      <c r="G123" s="13">
        <v>15</v>
      </c>
      <c r="H123" s="15">
        <f>O123/G123</f>
        <v>0</v>
      </c>
      <c r="I123" s="13"/>
      <c r="J123" s="15">
        <v>0</v>
      </c>
      <c r="K123" s="13">
        <v>84</v>
      </c>
      <c r="L123" s="15">
        <f t="shared" si="12"/>
        <v>238.0952380952381</v>
      </c>
      <c r="M123" s="44">
        <v>65</v>
      </c>
      <c r="N123" s="15">
        <f t="shared" si="13"/>
        <v>20000</v>
      </c>
      <c r="O123" s="18"/>
      <c r="P123" s="19"/>
      <c r="Q123" s="15">
        <v>20000</v>
      </c>
      <c r="R123" s="17">
        <f t="shared" si="14"/>
        <v>2000</v>
      </c>
      <c r="S123" s="20">
        <f t="shared" si="15"/>
        <v>0</v>
      </c>
      <c r="T123" s="20">
        <f t="shared" si="16"/>
        <v>0</v>
      </c>
      <c r="U123" s="20">
        <f t="shared" si="17"/>
        <v>2000</v>
      </c>
      <c r="V123" s="36"/>
    </row>
    <row r="124" spans="1:22" s="2" customFormat="1" ht="22.5">
      <c r="A124" s="1">
        <v>118</v>
      </c>
      <c r="B124" s="1" t="s">
        <v>113</v>
      </c>
      <c r="C124" s="13" t="s">
        <v>309</v>
      </c>
      <c r="D124" s="13" t="s">
        <v>179</v>
      </c>
      <c r="E124" s="13">
        <v>179.6</v>
      </c>
      <c r="F124" s="14">
        <f t="shared" si="11"/>
        <v>166</v>
      </c>
      <c r="G124" s="13"/>
      <c r="H124" s="15">
        <v>0</v>
      </c>
      <c r="I124" s="13"/>
      <c r="J124" s="15">
        <v>0</v>
      </c>
      <c r="K124" s="13">
        <v>166</v>
      </c>
      <c r="L124" s="15">
        <f t="shared" si="12"/>
        <v>120.48192771084338</v>
      </c>
      <c r="M124" s="44">
        <v>180</v>
      </c>
      <c r="N124" s="15">
        <f t="shared" si="13"/>
        <v>20000</v>
      </c>
      <c r="O124" s="18"/>
      <c r="P124" s="19"/>
      <c r="Q124" s="15">
        <v>20000</v>
      </c>
      <c r="R124" s="17">
        <f t="shared" si="14"/>
        <v>2000</v>
      </c>
      <c r="S124" s="20">
        <f t="shared" si="15"/>
        <v>0</v>
      </c>
      <c r="T124" s="20">
        <f t="shared" si="16"/>
        <v>0</v>
      </c>
      <c r="U124" s="20">
        <f t="shared" si="17"/>
        <v>2000</v>
      </c>
      <c r="V124" s="36"/>
    </row>
    <row r="125" spans="1:22" s="2" customFormat="1" ht="31.5">
      <c r="A125" s="1">
        <v>119</v>
      </c>
      <c r="B125" s="1" t="s">
        <v>173</v>
      </c>
      <c r="C125" s="13" t="s">
        <v>309</v>
      </c>
      <c r="D125" s="13" t="s">
        <v>180</v>
      </c>
      <c r="E125" s="13">
        <v>155.4</v>
      </c>
      <c r="F125" s="14">
        <f t="shared" si="11"/>
        <v>227</v>
      </c>
      <c r="G125" s="13">
        <v>72</v>
      </c>
      <c r="H125" s="15">
        <f>O125/G125</f>
        <v>312.5</v>
      </c>
      <c r="I125" s="13"/>
      <c r="J125" s="15">
        <v>0</v>
      </c>
      <c r="K125" s="13">
        <v>155</v>
      </c>
      <c r="L125" s="15">
        <f t="shared" si="12"/>
        <v>370.96774193548384</v>
      </c>
      <c r="M125" s="44">
        <v>279</v>
      </c>
      <c r="N125" s="15">
        <f t="shared" si="13"/>
        <v>80000</v>
      </c>
      <c r="O125" s="18">
        <v>22500</v>
      </c>
      <c r="P125" s="19"/>
      <c r="Q125" s="15">
        <v>57500</v>
      </c>
      <c r="R125" s="17">
        <f t="shared" si="14"/>
        <v>8900</v>
      </c>
      <c r="S125" s="20">
        <f t="shared" si="15"/>
        <v>3150.0000000000005</v>
      </c>
      <c r="T125" s="20">
        <f t="shared" si="16"/>
        <v>0</v>
      </c>
      <c r="U125" s="20">
        <f t="shared" si="17"/>
        <v>5750</v>
      </c>
      <c r="V125" s="36" t="s">
        <v>383</v>
      </c>
    </row>
    <row r="126" spans="1:22" s="2" customFormat="1" ht="22.5">
      <c r="A126" s="1">
        <v>120</v>
      </c>
      <c r="B126" s="1" t="s">
        <v>181</v>
      </c>
      <c r="C126" s="13" t="s">
        <v>309</v>
      </c>
      <c r="D126" s="13" t="s">
        <v>180</v>
      </c>
      <c r="E126" s="13">
        <v>107.4</v>
      </c>
      <c r="F126" s="14">
        <f t="shared" si="11"/>
        <v>107</v>
      </c>
      <c r="G126" s="13"/>
      <c r="H126" s="15">
        <v>0</v>
      </c>
      <c r="I126" s="13"/>
      <c r="J126" s="15">
        <v>0</v>
      </c>
      <c r="K126" s="13">
        <v>107</v>
      </c>
      <c r="L126" s="15">
        <f t="shared" si="12"/>
        <v>280.37383177570092</v>
      </c>
      <c r="M126" s="44">
        <v>117</v>
      </c>
      <c r="N126" s="15">
        <f t="shared" si="13"/>
        <v>30000</v>
      </c>
      <c r="O126" s="18"/>
      <c r="P126" s="19"/>
      <c r="Q126" s="15">
        <v>30000</v>
      </c>
      <c r="R126" s="17">
        <f t="shared" si="14"/>
        <v>3000</v>
      </c>
      <c r="S126" s="20">
        <f t="shared" si="15"/>
        <v>0</v>
      </c>
      <c r="T126" s="20">
        <f t="shared" si="16"/>
        <v>0</v>
      </c>
      <c r="U126" s="20">
        <f t="shared" si="17"/>
        <v>3000</v>
      </c>
      <c r="V126" s="36"/>
    </row>
    <row r="127" spans="1:22" s="2" customFormat="1" ht="22.5">
      <c r="A127" s="1">
        <v>121</v>
      </c>
      <c r="B127" s="1" t="s">
        <v>150</v>
      </c>
      <c r="C127" s="13" t="s">
        <v>309</v>
      </c>
      <c r="D127" s="13" t="s">
        <v>180</v>
      </c>
      <c r="E127" s="13">
        <v>270</v>
      </c>
      <c r="F127" s="14">
        <f t="shared" si="11"/>
        <v>270</v>
      </c>
      <c r="G127" s="13"/>
      <c r="H127" s="15">
        <v>0</v>
      </c>
      <c r="I127" s="13"/>
      <c r="J127" s="15">
        <v>0</v>
      </c>
      <c r="K127" s="13">
        <v>270</v>
      </c>
      <c r="L127" s="15">
        <f t="shared" si="12"/>
        <v>296.2962962962963</v>
      </c>
      <c r="M127" s="44">
        <v>491</v>
      </c>
      <c r="N127" s="15">
        <f t="shared" si="13"/>
        <v>80000</v>
      </c>
      <c r="O127" s="18"/>
      <c r="P127" s="19"/>
      <c r="Q127" s="15">
        <v>80000</v>
      </c>
      <c r="R127" s="17">
        <f t="shared" si="14"/>
        <v>8000</v>
      </c>
      <c r="S127" s="20">
        <f t="shared" si="15"/>
        <v>0</v>
      </c>
      <c r="T127" s="20">
        <f t="shared" si="16"/>
        <v>0</v>
      </c>
      <c r="U127" s="20">
        <f t="shared" si="17"/>
        <v>8000</v>
      </c>
      <c r="V127" s="36"/>
    </row>
    <row r="128" spans="1:22" s="2" customFormat="1" ht="22.5">
      <c r="A128" s="1">
        <v>122</v>
      </c>
      <c r="B128" s="1" t="s">
        <v>182</v>
      </c>
      <c r="C128" s="13" t="s">
        <v>309</v>
      </c>
      <c r="D128" s="13" t="s">
        <v>180</v>
      </c>
      <c r="E128" s="13">
        <v>90</v>
      </c>
      <c r="F128" s="14">
        <f t="shared" si="11"/>
        <v>140</v>
      </c>
      <c r="G128" s="13"/>
      <c r="H128" s="15">
        <v>0</v>
      </c>
      <c r="I128" s="13">
        <v>50</v>
      </c>
      <c r="J128" s="15">
        <f>P128/I128</f>
        <v>200</v>
      </c>
      <c r="K128" s="13">
        <v>90</v>
      </c>
      <c r="L128" s="15">
        <f t="shared" si="12"/>
        <v>111.11111111111111</v>
      </c>
      <c r="M128" s="44">
        <v>87</v>
      </c>
      <c r="N128" s="15">
        <f t="shared" si="13"/>
        <v>20000</v>
      </c>
      <c r="O128" s="18"/>
      <c r="P128" s="19">
        <v>10000</v>
      </c>
      <c r="Q128" s="15">
        <v>10000</v>
      </c>
      <c r="R128" s="17">
        <f t="shared" si="14"/>
        <v>2800</v>
      </c>
      <c r="S128" s="20">
        <f t="shared" si="15"/>
        <v>0</v>
      </c>
      <c r="T128" s="20">
        <f t="shared" si="16"/>
        <v>1800</v>
      </c>
      <c r="U128" s="20">
        <f t="shared" si="17"/>
        <v>1000</v>
      </c>
      <c r="V128" s="36"/>
    </row>
    <row r="129" spans="1:22" s="2" customFormat="1" ht="22.5">
      <c r="A129" s="1">
        <v>123</v>
      </c>
      <c r="B129" s="1" t="s">
        <v>158</v>
      </c>
      <c r="C129" s="13" t="s">
        <v>309</v>
      </c>
      <c r="D129" s="13" t="s">
        <v>183</v>
      </c>
      <c r="E129" s="13">
        <v>152.1</v>
      </c>
      <c r="F129" s="14">
        <f t="shared" si="11"/>
        <v>152.1</v>
      </c>
      <c r="G129" s="13"/>
      <c r="H129" s="15">
        <v>0</v>
      </c>
      <c r="I129" s="13"/>
      <c r="J129" s="15">
        <v>0</v>
      </c>
      <c r="K129" s="13">
        <v>152.1</v>
      </c>
      <c r="L129" s="15">
        <f t="shared" si="12"/>
        <v>230.11176857330705</v>
      </c>
      <c r="M129" s="44">
        <v>243</v>
      </c>
      <c r="N129" s="15">
        <f t="shared" si="13"/>
        <v>70000</v>
      </c>
      <c r="O129" s="18">
        <v>17000</v>
      </c>
      <c r="P129" s="19">
        <v>18000</v>
      </c>
      <c r="Q129" s="15">
        <v>35000</v>
      </c>
      <c r="R129" s="17">
        <f t="shared" si="14"/>
        <v>9120</v>
      </c>
      <c r="S129" s="20">
        <f t="shared" si="15"/>
        <v>2380</v>
      </c>
      <c r="T129" s="20">
        <f t="shared" si="16"/>
        <v>3240</v>
      </c>
      <c r="U129" s="20">
        <f t="shared" si="17"/>
        <v>3500</v>
      </c>
      <c r="V129" s="36"/>
    </row>
    <row r="130" spans="1:22" s="2" customFormat="1" ht="84">
      <c r="A130" s="1">
        <v>124</v>
      </c>
      <c r="B130" s="1" t="s">
        <v>333</v>
      </c>
      <c r="C130" s="13" t="s">
        <v>309</v>
      </c>
      <c r="D130" s="13" t="s">
        <v>183</v>
      </c>
      <c r="E130" s="13">
        <v>317.60000000000002</v>
      </c>
      <c r="F130" s="14">
        <f t="shared" si="11"/>
        <v>720.6</v>
      </c>
      <c r="G130" s="13">
        <v>154</v>
      </c>
      <c r="H130" s="15">
        <f>O130/G130</f>
        <v>357.14285714285717</v>
      </c>
      <c r="I130" s="13">
        <v>249</v>
      </c>
      <c r="J130" s="15">
        <f t="shared" ref="J130:J137" si="20">P130/I130</f>
        <v>401.60642570281124</v>
      </c>
      <c r="K130" s="13">
        <v>317.60000000000002</v>
      </c>
      <c r="L130" s="15">
        <f t="shared" si="12"/>
        <v>141.68765743073047</v>
      </c>
      <c r="M130" s="44">
        <v>545</v>
      </c>
      <c r="N130" s="15">
        <f t="shared" si="13"/>
        <v>200000</v>
      </c>
      <c r="O130" s="18">
        <v>55000</v>
      </c>
      <c r="P130" s="19">
        <v>100000</v>
      </c>
      <c r="Q130" s="15">
        <v>45000</v>
      </c>
      <c r="R130" s="17">
        <f t="shared" si="14"/>
        <v>30200</v>
      </c>
      <c r="S130" s="20">
        <f t="shared" si="15"/>
        <v>7700.0000000000009</v>
      </c>
      <c r="T130" s="20">
        <f t="shared" si="16"/>
        <v>18000</v>
      </c>
      <c r="U130" s="20">
        <f t="shared" si="17"/>
        <v>4500</v>
      </c>
      <c r="V130" s="36" t="s">
        <v>388</v>
      </c>
    </row>
    <row r="131" spans="1:22" s="2" customFormat="1" ht="22.5">
      <c r="A131" s="1">
        <v>125</v>
      </c>
      <c r="B131" s="1" t="s">
        <v>184</v>
      </c>
      <c r="C131" s="13" t="s">
        <v>309</v>
      </c>
      <c r="D131" s="13" t="s">
        <v>185</v>
      </c>
      <c r="E131" s="13">
        <v>53.7</v>
      </c>
      <c r="F131" s="14">
        <f t="shared" si="11"/>
        <v>105.7</v>
      </c>
      <c r="G131" s="13">
        <v>32</v>
      </c>
      <c r="H131" s="15">
        <f>O131/G131</f>
        <v>0</v>
      </c>
      <c r="I131" s="13">
        <v>20</v>
      </c>
      <c r="J131" s="15">
        <f t="shared" si="20"/>
        <v>250</v>
      </c>
      <c r="K131" s="13">
        <v>53.7</v>
      </c>
      <c r="L131" s="15">
        <f t="shared" si="12"/>
        <v>279.32960893854749</v>
      </c>
      <c r="M131" s="44">
        <v>62</v>
      </c>
      <c r="N131" s="15">
        <f t="shared" si="13"/>
        <v>20000</v>
      </c>
      <c r="O131" s="18"/>
      <c r="P131" s="19">
        <v>5000</v>
      </c>
      <c r="Q131" s="15">
        <v>15000</v>
      </c>
      <c r="R131" s="17">
        <f t="shared" si="14"/>
        <v>2400</v>
      </c>
      <c r="S131" s="20">
        <f t="shared" si="15"/>
        <v>0</v>
      </c>
      <c r="T131" s="20">
        <f t="shared" si="16"/>
        <v>900</v>
      </c>
      <c r="U131" s="20">
        <f t="shared" si="17"/>
        <v>1500</v>
      </c>
      <c r="V131" s="36"/>
    </row>
    <row r="132" spans="1:22" s="2" customFormat="1" ht="22.5">
      <c r="A132" s="1">
        <v>126</v>
      </c>
      <c r="B132" s="1" t="s">
        <v>186</v>
      </c>
      <c r="C132" s="13" t="s">
        <v>309</v>
      </c>
      <c r="D132" s="13" t="s">
        <v>185</v>
      </c>
      <c r="E132" s="13">
        <v>56.7</v>
      </c>
      <c r="F132" s="14">
        <f t="shared" si="11"/>
        <v>112.7</v>
      </c>
      <c r="G132" s="13">
        <v>20</v>
      </c>
      <c r="H132" s="15">
        <f>O132/G132</f>
        <v>300</v>
      </c>
      <c r="I132" s="13">
        <v>36</v>
      </c>
      <c r="J132" s="15">
        <f t="shared" si="20"/>
        <v>333.33333333333331</v>
      </c>
      <c r="K132" s="13">
        <v>56.7</v>
      </c>
      <c r="L132" s="15">
        <f t="shared" si="12"/>
        <v>35.273368606701936</v>
      </c>
      <c r="M132" s="44">
        <v>66</v>
      </c>
      <c r="N132" s="15">
        <f t="shared" si="13"/>
        <v>20000</v>
      </c>
      <c r="O132" s="18">
        <v>6000</v>
      </c>
      <c r="P132" s="19">
        <v>12000</v>
      </c>
      <c r="Q132" s="15">
        <v>2000</v>
      </c>
      <c r="R132" s="17">
        <f t="shared" si="14"/>
        <v>3200</v>
      </c>
      <c r="S132" s="20">
        <f t="shared" si="15"/>
        <v>840.00000000000011</v>
      </c>
      <c r="T132" s="20">
        <f t="shared" si="16"/>
        <v>2160</v>
      </c>
      <c r="U132" s="20">
        <f t="shared" si="17"/>
        <v>200</v>
      </c>
      <c r="V132" s="36"/>
    </row>
    <row r="133" spans="1:22" s="2" customFormat="1" ht="22.5">
      <c r="A133" s="1">
        <v>127</v>
      </c>
      <c r="B133" s="1" t="s">
        <v>324</v>
      </c>
      <c r="C133" s="13" t="s">
        <v>309</v>
      </c>
      <c r="D133" s="13" t="s">
        <v>185</v>
      </c>
      <c r="E133" s="13">
        <v>64.739999999999995</v>
      </c>
      <c r="F133" s="14">
        <f t="shared" si="11"/>
        <v>121.74</v>
      </c>
      <c r="G133" s="13"/>
      <c r="H133" s="15">
        <v>0</v>
      </c>
      <c r="I133" s="13">
        <v>57</v>
      </c>
      <c r="J133" s="15">
        <f t="shared" si="20"/>
        <v>350.87719298245617</v>
      </c>
      <c r="K133" s="13">
        <v>64.739999999999995</v>
      </c>
      <c r="L133" s="15">
        <f t="shared" si="12"/>
        <v>0</v>
      </c>
      <c r="M133" s="44">
        <v>51</v>
      </c>
      <c r="N133" s="15">
        <f t="shared" si="13"/>
        <v>20000</v>
      </c>
      <c r="O133" s="18"/>
      <c r="P133" s="19">
        <v>20000</v>
      </c>
      <c r="Q133" s="15">
        <v>0</v>
      </c>
      <c r="R133" s="17">
        <f t="shared" si="14"/>
        <v>3600</v>
      </c>
      <c r="S133" s="20">
        <f t="shared" si="15"/>
        <v>0</v>
      </c>
      <c r="T133" s="20">
        <f t="shared" si="16"/>
        <v>3600</v>
      </c>
      <c r="U133" s="20">
        <f t="shared" si="17"/>
        <v>0</v>
      </c>
      <c r="V133" s="36"/>
    </row>
    <row r="134" spans="1:22" s="2" customFormat="1" ht="22.5">
      <c r="A134" s="1">
        <v>128</v>
      </c>
      <c r="B134" s="1" t="s">
        <v>187</v>
      </c>
      <c r="C134" s="13" t="s">
        <v>309</v>
      </c>
      <c r="D134" s="13" t="s">
        <v>185</v>
      </c>
      <c r="E134" s="13">
        <v>71.599999999999994</v>
      </c>
      <c r="F134" s="14">
        <f t="shared" si="11"/>
        <v>122.6</v>
      </c>
      <c r="G134" s="13"/>
      <c r="H134" s="15">
        <v>0</v>
      </c>
      <c r="I134" s="13">
        <v>51</v>
      </c>
      <c r="J134" s="15">
        <f t="shared" si="20"/>
        <v>294.11764705882354</v>
      </c>
      <c r="K134" s="13">
        <v>71.599999999999994</v>
      </c>
      <c r="L134" s="15">
        <f t="shared" si="12"/>
        <v>69.832402234636874</v>
      </c>
      <c r="M134" s="44">
        <v>71</v>
      </c>
      <c r="N134" s="15">
        <f t="shared" si="13"/>
        <v>20000</v>
      </c>
      <c r="O134" s="18"/>
      <c r="P134" s="19">
        <v>15000</v>
      </c>
      <c r="Q134" s="15">
        <v>5000</v>
      </c>
      <c r="R134" s="17">
        <f t="shared" si="14"/>
        <v>3200</v>
      </c>
      <c r="S134" s="20">
        <f t="shared" si="15"/>
        <v>0</v>
      </c>
      <c r="T134" s="20">
        <f t="shared" si="16"/>
        <v>2700</v>
      </c>
      <c r="U134" s="20">
        <f t="shared" si="17"/>
        <v>500</v>
      </c>
      <c r="V134" s="36"/>
    </row>
    <row r="135" spans="1:22" s="2" customFormat="1" ht="22.5">
      <c r="A135" s="1">
        <v>129</v>
      </c>
      <c r="B135" s="1" t="s">
        <v>188</v>
      </c>
      <c r="C135" s="13" t="s">
        <v>309</v>
      </c>
      <c r="D135" s="13" t="s">
        <v>185</v>
      </c>
      <c r="E135" s="13">
        <v>104.8</v>
      </c>
      <c r="F135" s="14">
        <f t="shared" ref="F135:F198" si="21">G135+I135+K135</f>
        <v>167.3</v>
      </c>
      <c r="G135" s="13">
        <v>48.5</v>
      </c>
      <c r="H135" s="15">
        <f>O135/G135</f>
        <v>61.855670103092784</v>
      </c>
      <c r="I135" s="13">
        <v>14</v>
      </c>
      <c r="J135" s="15">
        <f t="shared" si="20"/>
        <v>0</v>
      </c>
      <c r="K135" s="13">
        <v>104.8</v>
      </c>
      <c r="L135" s="15">
        <f t="shared" ref="L135:L198" si="22">Q135/K135</f>
        <v>162.21374045801528</v>
      </c>
      <c r="M135" s="44">
        <v>105</v>
      </c>
      <c r="N135" s="15">
        <f t="shared" ref="N135:N198" si="23">O135+P135+Q135</f>
        <v>20000</v>
      </c>
      <c r="O135" s="18">
        <v>3000</v>
      </c>
      <c r="P135" s="19"/>
      <c r="Q135" s="15">
        <v>17000</v>
      </c>
      <c r="R135" s="17">
        <f t="shared" ref="R135:R198" si="24">S135+T135+U135</f>
        <v>2120</v>
      </c>
      <c r="S135" s="20">
        <f t="shared" ref="S135:S198" si="25">O135*0.14</f>
        <v>420.00000000000006</v>
      </c>
      <c r="T135" s="20">
        <f t="shared" ref="T135:T198" si="26">P135*0.18</f>
        <v>0</v>
      </c>
      <c r="U135" s="20">
        <f t="shared" ref="U135:U198" si="27">Q135*0.1</f>
        <v>1700</v>
      </c>
      <c r="V135" s="36"/>
    </row>
    <row r="136" spans="1:22" s="2" customFormat="1" ht="22.5">
      <c r="A136" s="1">
        <v>130</v>
      </c>
      <c r="B136" s="1" t="s">
        <v>137</v>
      </c>
      <c r="C136" s="13" t="s">
        <v>309</v>
      </c>
      <c r="D136" s="13" t="s">
        <v>185</v>
      </c>
      <c r="E136" s="13">
        <v>154.6</v>
      </c>
      <c r="F136" s="14">
        <f t="shared" si="21"/>
        <v>307.29999999999995</v>
      </c>
      <c r="G136" s="13">
        <v>92.7</v>
      </c>
      <c r="H136" s="15">
        <f>O136/G136</f>
        <v>183.38727076591152</v>
      </c>
      <c r="I136" s="13">
        <v>60</v>
      </c>
      <c r="J136" s="15">
        <f t="shared" si="20"/>
        <v>333.33333333333331</v>
      </c>
      <c r="K136" s="13">
        <v>154.6</v>
      </c>
      <c r="L136" s="15">
        <f t="shared" si="22"/>
        <v>19.404915912031047</v>
      </c>
      <c r="M136" s="44">
        <v>137</v>
      </c>
      <c r="N136" s="15">
        <f t="shared" si="23"/>
        <v>40000</v>
      </c>
      <c r="O136" s="18">
        <v>17000</v>
      </c>
      <c r="P136" s="19">
        <v>20000</v>
      </c>
      <c r="Q136" s="15">
        <v>3000</v>
      </c>
      <c r="R136" s="17">
        <f t="shared" si="24"/>
        <v>6280</v>
      </c>
      <c r="S136" s="20">
        <f t="shared" si="25"/>
        <v>2380</v>
      </c>
      <c r="T136" s="20">
        <f t="shared" si="26"/>
        <v>3600</v>
      </c>
      <c r="U136" s="20">
        <f t="shared" si="27"/>
        <v>300</v>
      </c>
      <c r="V136" s="36"/>
    </row>
    <row r="137" spans="1:22" s="2" customFormat="1" ht="22.5">
      <c r="A137" s="1">
        <v>131</v>
      </c>
      <c r="B137" s="1" t="s">
        <v>148</v>
      </c>
      <c r="C137" s="13" t="s">
        <v>309</v>
      </c>
      <c r="D137" s="13" t="s">
        <v>185</v>
      </c>
      <c r="E137" s="13">
        <v>156.80000000000001</v>
      </c>
      <c r="F137" s="14">
        <f t="shared" si="21"/>
        <v>544.79999999999995</v>
      </c>
      <c r="G137" s="13"/>
      <c r="H137" s="15">
        <v>0</v>
      </c>
      <c r="I137" s="13">
        <v>388</v>
      </c>
      <c r="J137" s="15">
        <f t="shared" si="20"/>
        <v>309.2783505154639</v>
      </c>
      <c r="K137" s="13">
        <v>156.80000000000001</v>
      </c>
      <c r="L137" s="15">
        <f t="shared" si="22"/>
        <v>267.85714285714283</v>
      </c>
      <c r="M137" s="44">
        <v>826</v>
      </c>
      <c r="N137" s="15">
        <f t="shared" si="23"/>
        <v>180000</v>
      </c>
      <c r="O137" s="18">
        <v>18000</v>
      </c>
      <c r="P137" s="19">
        <v>120000</v>
      </c>
      <c r="Q137" s="15">
        <v>42000</v>
      </c>
      <c r="R137" s="17">
        <f t="shared" si="24"/>
        <v>28320</v>
      </c>
      <c r="S137" s="20">
        <f t="shared" si="25"/>
        <v>2520.0000000000005</v>
      </c>
      <c r="T137" s="20">
        <f t="shared" si="26"/>
        <v>21600</v>
      </c>
      <c r="U137" s="20">
        <f t="shared" si="27"/>
        <v>4200</v>
      </c>
      <c r="V137" s="36" t="s">
        <v>378</v>
      </c>
    </row>
    <row r="138" spans="1:22" s="2" customFormat="1" ht="22.5">
      <c r="A138" s="1">
        <v>132</v>
      </c>
      <c r="B138" s="1" t="s">
        <v>124</v>
      </c>
      <c r="C138" s="13" t="s">
        <v>309</v>
      </c>
      <c r="D138" s="13" t="s">
        <v>185</v>
      </c>
      <c r="E138" s="13">
        <v>244</v>
      </c>
      <c r="F138" s="14">
        <f t="shared" si="21"/>
        <v>407</v>
      </c>
      <c r="G138" s="13">
        <v>163</v>
      </c>
      <c r="H138" s="15">
        <f>O138/G138</f>
        <v>104.29447852760737</v>
      </c>
      <c r="I138" s="13"/>
      <c r="J138" s="15">
        <v>0</v>
      </c>
      <c r="K138" s="13">
        <v>244</v>
      </c>
      <c r="L138" s="15">
        <f t="shared" si="22"/>
        <v>176.2295081967213</v>
      </c>
      <c r="M138" s="44">
        <v>300</v>
      </c>
      <c r="N138" s="15">
        <f t="shared" si="23"/>
        <v>60000</v>
      </c>
      <c r="O138" s="18">
        <v>17000</v>
      </c>
      <c r="P138" s="19"/>
      <c r="Q138" s="15">
        <v>43000</v>
      </c>
      <c r="R138" s="17">
        <f t="shared" si="24"/>
        <v>6680</v>
      </c>
      <c r="S138" s="20">
        <f t="shared" si="25"/>
        <v>2380</v>
      </c>
      <c r="T138" s="20">
        <f t="shared" si="26"/>
        <v>0</v>
      </c>
      <c r="U138" s="20">
        <f t="shared" si="27"/>
        <v>4300</v>
      </c>
      <c r="V138" s="36"/>
    </row>
    <row r="139" spans="1:22" s="2" customFormat="1" ht="22.5">
      <c r="A139" s="1">
        <v>133</v>
      </c>
      <c r="B139" s="1" t="s">
        <v>189</v>
      </c>
      <c r="C139" s="13" t="s">
        <v>309</v>
      </c>
      <c r="D139" s="13" t="s">
        <v>190</v>
      </c>
      <c r="E139" s="13">
        <v>600</v>
      </c>
      <c r="F139" s="14">
        <f t="shared" si="21"/>
        <v>545</v>
      </c>
      <c r="G139" s="13">
        <v>108</v>
      </c>
      <c r="H139" s="15">
        <f>O139/G139</f>
        <v>185.18518518518519</v>
      </c>
      <c r="I139" s="13">
        <v>83</v>
      </c>
      <c r="J139" s="15">
        <f>P139/I139</f>
        <v>301.20481927710841</v>
      </c>
      <c r="K139" s="13">
        <v>354</v>
      </c>
      <c r="L139" s="15">
        <f t="shared" si="22"/>
        <v>254.23728813559322</v>
      </c>
      <c r="M139" s="44">
        <v>600</v>
      </c>
      <c r="N139" s="15">
        <f t="shared" si="23"/>
        <v>135000</v>
      </c>
      <c r="O139" s="18">
        <v>20000</v>
      </c>
      <c r="P139" s="19">
        <v>25000</v>
      </c>
      <c r="Q139" s="15">
        <v>90000</v>
      </c>
      <c r="R139" s="17">
        <f t="shared" si="24"/>
        <v>16300</v>
      </c>
      <c r="S139" s="20">
        <f t="shared" si="25"/>
        <v>2800.0000000000005</v>
      </c>
      <c r="T139" s="20">
        <f t="shared" si="26"/>
        <v>4500</v>
      </c>
      <c r="U139" s="20">
        <f t="shared" si="27"/>
        <v>9000</v>
      </c>
      <c r="V139" s="36"/>
    </row>
    <row r="140" spans="1:22" s="2" customFormat="1" ht="22.5">
      <c r="A140" s="1">
        <v>134</v>
      </c>
      <c r="B140" s="1" t="s">
        <v>192</v>
      </c>
      <c r="C140" s="13" t="s">
        <v>309</v>
      </c>
      <c r="D140" s="13" t="s">
        <v>191</v>
      </c>
      <c r="E140" s="13">
        <v>89.9</v>
      </c>
      <c r="F140" s="14">
        <f t="shared" si="21"/>
        <v>177.9</v>
      </c>
      <c r="G140" s="13">
        <v>72</v>
      </c>
      <c r="H140" s="15">
        <f>O140/G140</f>
        <v>118.05555555555556</v>
      </c>
      <c r="I140" s="13">
        <v>16</v>
      </c>
      <c r="J140" s="15">
        <f>P140/I140</f>
        <v>250</v>
      </c>
      <c r="K140" s="13">
        <v>89.9</v>
      </c>
      <c r="L140" s="15">
        <f t="shared" si="22"/>
        <v>194.66073414905449</v>
      </c>
      <c r="M140" s="44">
        <v>69</v>
      </c>
      <c r="N140" s="15">
        <f t="shared" si="23"/>
        <v>30000</v>
      </c>
      <c r="O140" s="18">
        <v>8500</v>
      </c>
      <c r="P140" s="19">
        <v>4000</v>
      </c>
      <c r="Q140" s="15">
        <v>17500</v>
      </c>
      <c r="R140" s="17">
        <f t="shared" si="24"/>
        <v>3660</v>
      </c>
      <c r="S140" s="20">
        <f t="shared" si="25"/>
        <v>1190</v>
      </c>
      <c r="T140" s="20">
        <f t="shared" si="26"/>
        <v>720</v>
      </c>
      <c r="U140" s="20">
        <f t="shared" si="27"/>
        <v>1750</v>
      </c>
      <c r="V140" s="36"/>
    </row>
    <row r="141" spans="1:22" s="2" customFormat="1" ht="22.5">
      <c r="A141" s="1">
        <v>135</v>
      </c>
      <c r="B141" s="1" t="s">
        <v>162</v>
      </c>
      <c r="C141" s="13" t="s">
        <v>309</v>
      </c>
      <c r="D141" s="13" t="s">
        <v>191</v>
      </c>
      <c r="E141" s="13">
        <v>126.3</v>
      </c>
      <c r="F141" s="14">
        <f t="shared" si="21"/>
        <v>212</v>
      </c>
      <c r="G141" s="13"/>
      <c r="H141" s="15">
        <v>0</v>
      </c>
      <c r="I141" s="13">
        <v>86</v>
      </c>
      <c r="J141" s="15">
        <f>P141/I141</f>
        <v>290.69767441860466</v>
      </c>
      <c r="K141" s="13">
        <v>126</v>
      </c>
      <c r="L141" s="15">
        <f t="shared" si="22"/>
        <v>357.14285714285717</v>
      </c>
      <c r="M141" s="44">
        <v>334</v>
      </c>
      <c r="N141" s="15">
        <f t="shared" si="23"/>
        <v>70000</v>
      </c>
      <c r="O141" s="18"/>
      <c r="P141" s="19">
        <v>25000</v>
      </c>
      <c r="Q141" s="15">
        <v>45000</v>
      </c>
      <c r="R141" s="17">
        <f t="shared" si="24"/>
        <v>9000</v>
      </c>
      <c r="S141" s="20">
        <f t="shared" si="25"/>
        <v>0</v>
      </c>
      <c r="T141" s="20">
        <f t="shared" si="26"/>
        <v>4500</v>
      </c>
      <c r="U141" s="20">
        <f t="shared" si="27"/>
        <v>4500</v>
      </c>
      <c r="V141" s="36" t="s">
        <v>378</v>
      </c>
    </row>
    <row r="142" spans="1:22" s="2" customFormat="1" ht="22.5">
      <c r="A142" s="1">
        <v>136</v>
      </c>
      <c r="B142" s="1" t="s">
        <v>151</v>
      </c>
      <c r="C142" s="13" t="s">
        <v>309</v>
      </c>
      <c r="D142" s="13" t="s">
        <v>191</v>
      </c>
      <c r="E142" s="13">
        <v>209.4</v>
      </c>
      <c r="F142" s="14">
        <f t="shared" si="21"/>
        <v>556.4</v>
      </c>
      <c r="G142" s="13">
        <v>159</v>
      </c>
      <c r="H142" s="15">
        <f t="shared" ref="H142:H148" si="28">O142/G142</f>
        <v>283.01886792452831</v>
      </c>
      <c r="I142" s="13">
        <v>188</v>
      </c>
      <c r="J142" s="15">
        <f>P142/I142</f>
        <v>212.7659574468085</v>
      </c>
      <c r="K142" s="13">
        <v>209.4</v>
      </c>
      <c r="L142" s="15">
        <f t="shared" si="22"/>
        <v>214.89971346704871</v>
      </c>
      <c r="M142" s="44">
        <v>440</v>
      </c>
      <c r="N142" s="15">
        <f t="shared" si="23"/>
        <v>130000</v>
      </c>
      <c r="O142" s="18">
        <v>45000</v>
      </c>
      <c r="P142" s="19">
        <v>40000</v>
      </c>
      <c r="Q142" s="15">
        <v>45000</v>
      </c>
      <c r="R142" s="17">
        <f t="shared" si="24"/>
        <v>18000</v>
      </c>
      <c r="S142" s="20">
        <f t="shared" si="25"/>
        <v>6300.0000000000009</v>
      </c>
      <c r="T142" s="20">
        <f t="shared" si="26"/>
        <v>7200</v>
      </c>
      <c r="U142" s="20">
        <f t="shared" si="27"/>
        <v>4500</v>
      </c>
      <c r="V142" s="36" t="s">
        <v>371</v>
      </c>
    </row>
    <row r="143" spans="1:22" s="2" customFormat="1" ht="22.5">
      <c r="A143" s="1">
        <v>137</v>
      </c>
      <c r="B143" s="1" t="s">
        <v>193</v>
      </c>
      <c r="C143" s="13" t="s">
        <v>314</v>
      </c>
      <c r="D143" s="13" t="s">
        <v>194</v>
      </c>
      <c r="E143" s="13">
        <v>123.18</v>
      </c>
      <c r="F143" s="14">
        <f t="shared" si="21"/>
        <v>244</v>
      </c>
      <c r="G143" s="13">
        <v>121</v>
      </c>
      <c r="H143" s="15">
        <f t="shared" si="28"/>
        <v>0</v>
      </c>
      <c r="I143" s="13"/>
      <c r="J143" s="15">
        <v>0</v>
      </c>
      <c r="K143" s="13">
        <v>123</v>
      </c>
      <c r="L143" s="15">
        <f t="shared" si="22"/>
        <v>162.60162601626016</v>
      </c>
      <c r="M143" s="44">
        <v>123.18</v>
      </c>
      <c r="N143" s="15">
        <f t="shared" si="23"/>
        <v>20000</v>
      </c>
      <c r="O143" s="18"/>
      <c r="P143" s="19"/>
      <c r="Q143" s="15">
        <v>20000</v>
      </c>
      <c r="R143" s="17">
        <f t="shared" si="24"/>
        <v>2000</v>
      </c>
      <c r="S143" s="20">
        <f t="shared" si="25"/>
        <v>0</v>
      </c>
      <c r="T143" s="20">
        <f t="shared" si="26"/>
        <v>0</v>
      </c>
      <c r="U143" s="20">
        <f t="shared" si="27"/>
        <v>2000</v>
      </c>
      <c r="V143" s="36"/>
    </row>
    <row r="144" spans="1:22" s="2" customFormat="1" ht="22.5">
      <c r="A144" s="1">
        <v>138</v>
      </c>
      <c r="B144" s="1" t="s">
        <v>195</v>
      </c>
      <c r="C144" s="13" t="s">
        <v>314</v>
      </c>
      <c r="D144" s="13" t="s">
        <v>194</v>
      </c>
      <c r="E144" s="13">
        <v>158</v>
      </c>
      <c r="F144" s="14">
        <f t="shared" si="21"/>
        <v>298</v>
      </c>
      <c r="G144" s="13">
        <v>140</v>
      </c>
      <c r="H144" s="15">
        <f t="shared" si="28"/>
        <v>0</v>
      </c>
      <c r="I144" s="13"/>
      <c r="J144" s="15">
        <v>0</v>
      </c>
      <c r="K144" s="13">
        <v>158</v>
      </c>
      <c r="L144" s="15">
        <f t="shared" si="22"/>
        <v>126.58227848101266</v>
      </c>
      <c r="M144" s="44">
        <v>158</v>
      </c>
      <c r="N144" s="15">
        <f t="shared" si="23"/>
        <v>20000</v>
      </c>
      <c r="O144" s="18"/>
      <c r="P144" s="19"/>
      <c r="Q144" s="15">
        <v>20000</v>
      </c>
      <c r="R144" s="17">
        <f t="shared" si="24"/>
        <v>2000</v>
      </c>
      <c r="S144" s="20">
        <f t="shared" si="25"/>
        <v>0</v>
      </c>
      <c r="T144" s="20">
        <f t="shared" si="26"/>
        <v>0</v>
      </c>
      <c r="U144" s="20">
        <f t="shared" si="27"/>
        <v>2000</v>
      </c>
      <c r="V144" s="36"/>
    </row>
    <row r="145" spans="1:22" s="2" customFormat="1" ht="22.5">
      <c r="A145" s="1">
        <v>139</v>
      </c>
      <c r="B145" s="1" t="s">
        <v>72</v>
      </c>
      <c r="C145" s="13" t="s">
        <v>314</v>
      </c>
      <c r="D145" s="13" t="s">
        <v>194</v>
      </c>
      <c r="E145" s="13">
        <v>225.61</v>
      </c>
      <c r="F145" s="14">
        <f t="shared" si="21"/>
        <v>393</v>
      </c>
      <c r="G145" s="13">
        <v>188</v>
      </c>
      <c r="H145" s="15">
        <f t="shared" si="28"/>
        <v>0</v>
      </c>
      <c r="I145" s="13"/>
      <c r="J145" s="15">
        <v>0</v>
      </c>
      <c r="K145" s="13">
        <v>205</v>
      </c>
      <c r="L145" s="15">
        <f t="shared" si="22"/>
        <v>48.780487804878049</v>
      </c>
      <c r="M145" s="44">
        <v>225.61</v>
      </c>
      <c r="N145" s="15">
        <f t="shared" si="23"/>
        <v>10000</v>
      </c>
      <c r="O145" s="18"/>
      <c r="P145" s="19"/>
      <c r="Q145" s="15">
        <v>10000</v>
      </c>
      <c r="R145" s="17">
        <f t="shared" si="24"/>
        <v>1000</v>
      </c>
      <c r="S145" s="20">
        <f t="shared" si="25"/>
        <v>0</v>
      </c>
      <c r="T145" s="20">
        <f t="shared" si="26"/>
        <v>0</v>
      </c>
      <c r="U145" s="20">
        <f t="shared" si="27"/>
        <v>1000</v>
      </c>
      <c r="V145" s="36"/>
    </row>
    <row r="146" spans="1:22" s="2" customFormat="1" ht="22.5">
      <c r="A146" s="1">
        <v>140</v>
      </c>
      <c r="B146" s="1" t="s">
        <v>341</v>
      </c>
      <c r="C146" s="13" t="s">
        <v>314</v>
      </c>
      <c r="D146" s="13" t="s">
        <v>196</v>
      </c>
      <c r="E146" s="13">
        <v>140</v>
      </c>
      <c r="F146" s="14">
        <f t="shared" si="21"/>
        <v>1356</v>
      </c>
      <c r="G146" s="13">
        <v>112</v>
      </c>
      <c r="H146" s="15">
        <f t="shared" si="28"/>
        <v>0</v>
      </c>
      <c r="I146" s="13"/>
      <c r="J146" s="15">
        <v>0</v>
      </c>
      <c r="K146" s="13">
        <v>1244</v>
      </c>
      <c r="L146" s="15">
        <f t="shared" si="22"/>
        <v>84.40514469453376</v>
      </c>
      <c r="M146" s="44">
        <v>280</v>
      </c>
      <c r="N146" s="15">
        <f t="shared" si="23"/>
        <v>105000</v>
      </c>
      <c r="O146" s="18"/>
      <c r="P146" s="19"/>
      <c r="Q146" s="15">
        <v>105000</v>
      </c>
      <c r="R146" s="17">
        <f t="shared" si="24"/>
        <v>10500</v>
      </c>
      <c r="S146" s="20">
        <f t="shared" si="25"/>
        <v>0</v>
      </c>
      <c r="T146" s="20">
        <f t="shared" si="26"/>
        <v>0</v>
      </c>
      <c r="U146" s="20">
        <f t="shared" si="27"/>
        <v>10500</v>
      </c>
      <c r="V146" s="36" t="s">
        <v>379</v>
      </c>
    </row>
    <row r="147" spans="1:22" s="2" customFormat="1" ht="22.5">
      <c r="A147" s="1">
        <v>141</v>
      </c>
      <c r="B147" s="1" t="s">
        <v>197</v>
      </c>
      <c r="C147" s="13" t="s">
        <v>314</v>
      </c>
      <c r="D147" s="13" t="s">
        <v>198</v>
      </c>
      <c r="E147" s="13">
        <v>528</v>
      </c>
      <c r="F147" s="14">
        <f t="shared" si="21"/>
        <v>904</v>
      </c>
      <c r="G147" s="13">
        <v>88</v>
      </c>
      <c r="H147" s="15">
        <f t="shared" si="28"/>
        <v>113.63636363636364</v>
      </c>
      <c r="I147" s="13">
        <v>288</v>
      </c>
      <c r="J147" s="15">
        <f>P147/I147</f>
        <v>225.69444444444446</v>
      </c>
      <c r="K147" s="13">
        <v>528</v>
      </c>
      <c r="L147" s="15">
        <f t="shared" si="22"/>
        <v>265.15151515151513</v>
      </c>
      <c r="M147" s="44">
        <v>528</v>
      </c>
      <c r="N147" s="15">
        <f t="shared" si="23"/>
        <v>215000</v>
      </c>
      <c r="O147" s="18">
        <v>10000</v>
      </c>
      <c r="P147" s="19">
        <v>65000</v>
      </c>
      <c r="Q147" s="15">
        <v>140000</v>
      </c>
      <c r="R147" s="17">
        <f t="shared" si="24"/>
        <v>27100</v>
      </c>
      <c r="S147" s="20">
        <f t="shared" si="25"/>
        <v>1400.0000000000002</v>
      </c>
      <c r="T147" s="20">
        <f t="shared" si="26"/>
        <v>11700</v>
      </c>
      <c r="U147" s="20">
        <f t="shared" si="27"/>
        <v>14000</v>
      </c>
      <c r="V147" s="36"/>
    </row>
    <row r="148" spans="1:22" s="2" customFormat="1" ht="22.5">
      <c r="A148" s="1">
        <v>142</v>
      </c>
      <c r="B148" s="1" t="s">
        <v>199</v>
      </c>
      <c r="C148" s="13" t="s">
        <v>314</v>
      </c>
      <c r="D148" s="13" t="s">
        <v>200</v>
      </c>
      <c r="E148" s="13">
        <v>286</v>
      </c>
      <c r="F148" s="14">
        <f t="shared" si="21"/>
        <v>526</v>
      </c>
      <c r="G148" s="13">
        <v>70</v>
      </c>
      <c r="H148" s="15">
        <f t="shared" si="28"/>
        <v>228.57142857142858</v>
      </c>
      <c r="I148" s="13">
        <v>170</v>
      </c>
      <c r="J148" s="15">
        <f>P148/I148</f>
        <v>235.29411764705881</v>
      </c>
      <c r="K148" s="13">
        <v>286</v>
      </c>
      <c r="L148" s="15">
        <f t="shared" si="22"/>
        <v>153.84615384615384</v>
      </c>
      <c r="M148" s="44">
        <v>286</v>
      </c>
      <c r="N148" s="15">
        <f t="shared" si="23"/>
        <v>100000</v>
      </c>
      <c r="O148" s="18">
        <v>16000</v>
      </c>
      <c r="P148" s="19">
        <v>40000</v>
      </c>
      <c r="Q148" s="15">
        <v>44000</v>
      </c>
      <c r="R148" s="17">
        <f t="shared" si="24"/>
        <v>13840</v>
      </c>
      <c r="S148" s="20">
        <f t="shared" si="25"/>
        <v>2240</v>
      </c>
      <c r="T148" s="20">
        <f t="shared" si="26"/>
        <v>7200</v>
      </c>
      <c r="U148" s="20">
        <f t="shared" si="27"/>
        <v>4400</v>
      </c>
      <c r="V148" s="36"/>
    </row>
    <row r="149" spans="1:22" s="2" customFormat="1" ht="22.5">
      <c r="A149" s="1">
        <v>143</v>
      </c>
      <c r="B149" s="1" t="s">
        <v>58</v>
      </c>
      <c r="C149" s="13" t="s">
        <v>314</v>
      </c>
      <c r="D149" s="13" t="s">
        <v>200</v>
      </c>
      <c r="E149" s="13">
        <v>288</v>
      </c>
      <c r="F149" s="14">
        <f t="shared" si="21"/>
        <v>493</v>
      </c>
      <c r="G149" s="13"/>
      <c r="H149" s="15">
        <v>0</v>
      </c>
      <c r="I149" s="13">
        <v>205</v>
      </c>
      <c r="J149" s="15">
        <f>P149/I149</f>
        <v>341.46341463414632</v>
      </c>
      <c r="K149" s="13">
        <v>288</v>
      </c>
      <c r="L149" s="15">
        <f t="shared" si="22"/>
        <v>277.77777777777777</v>
      </c>
      <c r="M149" s="44">
        <v>288</v>
      </c>
      <c r="N149" s="15">
        <f t="shared" si="23"/>
        <v>150000</v>
      </c>
      <c r="O149" s="18"/>
      <c r="P149" s="19">
        <v>70000</v>
      </c>
      <c r="Q149" s="15">
        <v>80000</v>
      </c>
      <c r="R149" s="17">
        <f t="shared" si="24"/>
        <v>20600</v>
      </c>
      <c r="S149" s="20">
        <f t="shared" si="25"/>
        <v>0</v>
      </c>
      <c r="T149" s="20">
        <f t="shared" si="26"/>
        <v>12600</v>
      </c>
      <c r="U149" s="20">
        <f t="shared" si="27"/>
        <v>8000</v>
      </c>
      <c r="V149" s="36"/>
    </row>
    <row r="150" spans="1:22" s="2" customFormat="1" ht="73.5">
      <c r="A150" s="1">
        <v>144</v>
      </c>
      <c r="B150" s="1" t="s">
        <v>339</v>
      </c>
      <c r="C150" s="13" t="s">
        <v>314</v>
      </c>
      <c r="D150" s="13" t="s">
        <v>200</v>
      </c>
      <c r="E150" s="13">
        <v>219</v>
      </c>
      <c r="F150" s="14">
        <f t="shared" si="21"/>
        <v>277</v>
      </c>
      <c r="G150" s="13">
        <v>80</v>
      </c>
      <c r="H150" s="15">
        <f t="shared" ref="H150:H159" si="29">O150/G150</f>
        <v>0</v>
      </c>
      <c r="I150" s="13"/>
      <c r="J150" s="15">
        <v>0</v>
      </c>
      <c r="K150" s="13">
        <v>197</v>
      </c>
      <c r="L150" s="15">
        <f t="shared" si="22"/>
        <v>761.42131979695432</v>
      </c>
      <c r="M150" s="44">
        <v>219</v>
      </c>
      <c r="N150" s="15">
        <f t="shared" si="23"/>
        <v>150000</v>
      </c>
      <c r="O150" s="18"/>
      <c r="P150" s="19"/>
      <c r="Q150" s="15">
        <v>150000</v>
      </c>
      <c r="R150" s="17">
        <f t="shared" si="24"/>
        <v>15000</v>
      </c>
      <c r="S150" s="20">
        <f t="shared" si="25"/>
        <v>0</v>
      </c>
      <c r="T150" s="20">
        <f t="shared" si="26"/>
        <v>0</v>
      </c>
      <c r="U150" s="20">
        <f t="shared" si="27"/>
        <v>15000</v>
      </c>
      <c r="V150" s="36" t="s">
        <v>380</v>
      </c>
    </row>
    <row r="151" spans="1:22" s="2" customFormat="1" ht="22.5">
      <c r="A151" s="1">
        <v>145</v>
      </c>
      <c r="B151" s="1" t="s">
        <v>201</v>
      </c>
      <c r="C151" s="13" t="s">
        <v>314</v>
      </c>
      <c r="D151" s="13" t="s">
        <v>200</v>
      </c>
      <c r="E151" s="13">
        <v>246</v>
      </c>
      <c r="F151" s="14">
        <f t="shared" si="21"/>
        <v>491</v>
      </c>
      <c r="G151" s="13">
        <v>245</v>
      </c>
      <c r="H151" s="15">
        <f t="shared" si="29"/>
        <v>204.08163265306123</v>
      </c>
      <c r="I151" s="13"/>
      <c r="J151" s="15">
        <v>0</v>
      </c>
      <c r="K151" s="13">
        <v>246</v>
      </c>
      <c r="L151" s="15">
        <f t="shared" si="22"/>
        <v>162.60162601626016</v>
      </c>
      <c r="M151" s="44">
        <v>245</v>
      </c>
      <c r="N151" s="15">
        <f t="shared" si="23"/>
        <v>90000</v>
      </c>
      <c r="O151" s="18">
        <v>50000</v>
      </c>
      <c r="P151" s="19"/>
      <c r="Q151" s="15">
        <v>40000</v>
      </c>
      <c r="R151" s="17">
        <f t="shared" si="24"/>
        <v>11000</v>
      </c>
      <c r="S151" s="20">
        <f t="shared" si="25"/>
        <v>7000.0000000000009</v>
      </c>
      <c r="T151" s="20">
        <f t="shared" si="26"/>
        <v>0</v>
      </c>
      <c r="U151" s="20">
        <f t="shared" si="27"/>
        <v>4000</v>
      </c>
      <c r="V151" s="36"/>
    </row>
    <row r="152" spans="1:22" s="2" customFormat="1" ht="22.5">
      <c r="A152" s="1">
        <v>146</v>
      </c>
      <c r="B152" s="1" t="s">
        <v>73</v>
      </c>
      <c r="C152" s="13" t="s">
        <v>314</v>
      </c>
      <c r="D152" s="13" t="s">
        <v>202</v>
      </c>
      <c r="E152" s="13">
        <v>712</v>
      </c>
      <c r="F152" s="14">
        <f t="shared" si="21"/>
        <v>1424</v>
      </c>
      <c r="G152" s="13">
        <v>460</v>
      </c>
      <c r="H152" s="15">
        <f t="shared" si="29"/>
        <v>0</v>
      </c>
      <c r="I152" s="13">
        <v>252</v>
      </c>
      <c r="J152" s="15">
        <f>P152/I152</f>
        <v>0</v>
      </c>
      <c r="K152" s="13">
        <v>712</v>
      </c>
      <c r="L152" s="15">
        <f t="shared" si="22"/>
        <v>140.44943820224719</v>
      </c>
      <c r="M152" s="44">
        <v>712</v>
      </c>
      <c r="N152" s="15">
        <f t="shared" si="23"/>
        <v>100000</v>
      </c>
      <c r="O152" s="18"/>
      <c r="P152" s="19"/>
      <c r="Q152" s="15">
        <v>100000</v>
      </c>
      <c r="R152" s="17">
        <f t="shared" si="24"/>
        <v>10000</v>
      </c>
      <c r="S152" s="20">
        <f t="shared" si="25"/>
        <v>0</v>
      </c>
      <c r="T152" s="20">
        <f t="shared" si="26"/>
        <v>0</v>
      </c>
      <c r="U152" s="20">
        <f t="shared" si="27"/>
        <v>10000</v>
      </c>
      <c r="V152" s="36"/>
    </row>
    <row r="153" spans="1:22" s="2" customFormat="1" ht="22.5">
      <c r="A153" s="1">
        <v>147</v>
      </c>
      <c r="B153" s="1" t="s">
        <v>203</v>
      </c>
      <c r="C153" s="13" t="s">
        <v>314</v>
      </c>
      <c r="D153" s="13" t="s">
        <v>202</v>
      </c>
      <c r="E153" s="13">
        <v>531</v>
      </c>
      <c r="F153" s="14">
        <f t="shared" si="21"/>
        <v>911</v>
      </c>
      <c r="G153" s="13">
        <v>380</v>
      </c>
      <c r="H153" s="15">
        <f t="shared" si="29"/>
        <v>157.89473684210526</v>
      </c>
      <c r="I153" s="13"/>
      <c r="J153" s="15">
        <v>0</v>
      </c>
      <c r="K153" s="13">
        <v>531</v>
      </c>
      <c r="L153" s="15">
        <f t="shared" si="22"/>
        <v>395.48022598870057</v>
      </c>
      <c r="M153" s="44">
        <v>531</v>
      </c>
      <c r="N153" s="15">
        <f t="shared" si="23"/>
        <v>270000</v>
      </c>
      <c r="O153" s="18">
        <v>60000</v>
      </c>
      <c r="P153" s="19"/>
      <c r="Q153" s="15">
        <v>210000</v>
      </c>
      <c r="R153" s="17">
        <f t="shared" si="24"/>
        <v>29400</v>
      </c>
      <c r="S153" s="20">
        <f t="shared" si="25"/>
        <v>8400</v>
      </c>
      <c r="T153" s="20">
        <f t="shared" si="26"/>
        <v>0</v>
      </c>
      <c r="U153" s="20">
        <f t="shared" si="27"/>
        <v>21000</v>
      </c>
      <c r="V153" s="36"/>
    </row>
    <row r="154" spans="1:22" s="2" customFormat="1" ht="22.5">
      <c r="A154" s="1">
        <v>148</v>
      </c>
      <c r="B154" s="1" t="s">
        <v>204</v>
      </c>
      <c r="C154" s="13" t="s">
        <v>314</v>
      </c>
      <c r="D154" s="13" t="s">
        <v>202</v>
      </c>
      <c r="E154" s="13">
        <v>248</v>
      </c>
      <c r="F154" s="14">
        <f t="shared" si="21"/>
        <v>453</v>
      </c>
      <c r="G154" s="13">
        <v>205</v>
      </c>
      <c r="H154" s="15">
        <f t="shared" si="29"/>
        <v>195.1219512195122</v>
      </c>
      <c r="I154" s="13"/>
      <c r="J154" s="15">
        <v>0</v>
      </c>
      <c r="K154" s="13">
        <v>248</v>
      </c>
      <c r="L154" s="15">
        <f t="shared" si="22"/>
        <v>120.96774193548387</v>
      </c>
      <c r="M154" s="44">
        <v>248</v>
      </c>
      <c r="N154" s="15">
        <f t="shared" si="23"/>
        <v>70000</v>
      </c>
      <c r="O154" s="18">
        <v>40000</v>
      </c>
      <c r="P154" s="19"/>
      <c r="Q154" s="15">
        <v>30000</v>
      </c>
      <c r="R154" s="17">
        <f t="shared" si="24"/>
        <v>8600</v>
      </c>
      <c r="S154" s="20">
        <f t="shared" si="25"/>
        <v>5600.0000000000009</v>
      </c>
      <c r="T154" s="20">
        <f t="shared" si="26"/>
        <v>0</v>
      </c>
      <c r="U154" s="20">
        <f t="shared" si="27"/>
        <v>3000</v>
      </c>
      <c r="V154" s="36"/>
    </row>
    <row r="155" spans="1:22" s="2" customFormat="1" ht="22.5">
      <c r="A155" s="1">
        <v>149</v>
      </c>
      <c r="B155" s="1" t="s">
        <v>72</v>
      </c>
      <c r="C155" s="13" t="s">
        <v>314</v>
      </c>
      <c r="D155" s="13" t="s">
        <v>205</v>
      </c>
      <c r="E155" s="13">
        <v>1520</v>
      </c>
      <c r="F155" s="14">
        <f t="shared" si="21"/>
        <v>2370</v>
      </c>
      <c r="G155" s="13">
        <v>850</v>
      </c>
      <c r="H155" s="15">
        <f t="shared" si="29"/>
        <v>270.58823529411762</v>
      </c>
      <c r="I155" s="13"/>
      <c r="J155" s="15">
        <v>0</v>
      </c>
      <c r="K155" s="13">
        <v>1520</v>
      </c>
      <c r="L155" s="15">
        <f t="shared" si="22"/>
        <v>6.5789473684210522</v>
      </c>
      <c r="M155" s="44">
        <v>1520</v>
      </c>
      <c r="N155" s="15">
        <f t="shared" si="23"/>
        <v>240000</v>
      </c>
      <c r="O155" s="18">
        <v>230000</v>
      </c>
      <c r="P155" s="19"/>
      <c r="Q155" s="15">
        <v>10000</v>
      </c>
      <c r="R155" s="17">
        <f t="shared" si="24"/>
        <v>33200</v>
      </c>
      <c r="S155" s="20">
        <f t="shared" si="25"/>
        <v>32200.000000000004</v>
      </c>
      <c r="T155" s="20">
        <f t="shared" si="26"/>
        <v>0</v>
      </c>
      <c r="U155" s="20">
        <f t="shared" si="27"/>
        <v>1000</v>
      </c>
      <c r="V155" s="36"/>
    </row>
    <row r="156" spans="1:22" s="2" customFormat="1" ht="22.5">
      <c r="A156" s="1">
        <v>150</v>
      </c>
      <c r="B156" s="1" t="s">
        <v>206</v>
      </c>
      <c r="C156" s="13" t="s">
        <v>314</v>
      </c>
      <c r="D156" s="13" t="s">
        <v>207</v>
      </c>
      <c r="E156" s="13">
        <v>585</v>
      </c>
      <c r="F156" s="14">
        <f t="shared" si="21"/>
        <v>1155</v>
      </c>
      <c r="G156" s="13">
        <v>570</v>
      </c>
      <c r="H156" s="15">
        <f t="shared" si="29"/>
        <v>140.35087719298247</v>
      </c>
      <c r="I156" s="13"/>
      <c r="J156" s="15">
        <v>0</v>
      </c>
      <c r="K156" s="13">
        <v>585</v>
      </c>
      <c r="L156" s="15">
        <f t="shared" si="22"/>
        <v>324.78632478632477</v>
      </c>
      <c r="M156" s="44">
        <v>650</v>
      </c>
      <c r="N156" s="15">
        <f t="shared" si="23"/>
        <v>270000</v>
      </c>
      <c r="O156" s="18">
        <v>80000</v>
      </c>
      <c r="P156" s="19"/>
      <c r="Q156" s="15">
        <v>190000</v>
      </c>
      <c r="R156" s="17">
        <f t="shared" si="24"/>
        <v>30200</v>
      </c>
      <c r="S156" s="20">
        <f t="shared" si="25"/>
        <v>11200.000000000002</v>
      </c>
      <c r="T156" s="20">
        <f t="shared" si="26"/>
        <v>0</v>
      </c>
      <c r="U156" s="20">
        <f t="shared" si="27"/>
        <v>19000</v>
      </c>
      <c r="V156" s="36"/>
    </row>
    <row r="157" spans="1:22" s="2" customFormat="1" ht="22.5">
      <c r="A157" s="1">
        <v>151</v>
      </c>
      <c r="B157" s="1" t="s">
        <v>339</v>
      </c>
      <c r="C157" s="13" t="s">
        <v>314</v>
      </c>
      <c r="D157" s="13" t="s">
        <v>207</v>
      </c>
      <c r="E157" s="13">
        <v>390</v>
      </c>
      <c r="F157" s="14">
        <f t="shared" si="21"/>
        <v>735</v>
      </c>
      <c r="G157" s="13">
        <v>230</v>
      </c>
      <c r="H157" s="15">
        <f t="shared" si="29"/>
        <v>0</v>
      </c>
      <c r="I157" s="13"/>
      <c r="J157" s="15">
        <v>0</v>
      </c>
      <c r="K157" s="13">
        <v>505</v>
      </c>
      <c r="L157" s="15">
        <f t="shared" si="22"/>
        <v>613.86138613861385</v>
      </c>
      <c r="M157" s="44">
        <v>720</v>
      </c>
      <c r="N157" s="15">
        <f t="shared" si="23"/>
        <v>310000</v>
      </c>
      <c r="O157" s="18"/>
      <c r="P157" s="19"/>
      <c r="Q157" s="15">
        <v>310000</v>
      </c>
      <c r="R157" s="17">
        <f t="shared" si="24"/>
        <v>31000</v>
      </c>
      <c r="S157" s="20">
        <f t="shared" si="25"/>
        <v>0</v>
      </c>
      <c r="T157" s="20">
        <f t="shared" si="26"/>
        <v>0</v>
      </c>
      <c r="U157" s="20">
        <f t="shared" si="27"/>
        <v>31000</v>
      </c>
      <c r="V157" s="36" t="s">
        <v>372</v>
      </c>
    </row>
    <row r="158" spans="1:22" s="2" customFormat="1" ht="22.5">
      <c r="A158" s="1">
        <v>152</v>
      </c>
      <c r="B158" s="1" t="s">
        <v>208</v>
      </c>
      <c r="C158" s="13" t="s">
        <v>314</v>
      </c>
      <c r="D158" s="13" t="s">
        <v>207</v>
      </c>
      <c r="E158" s="13">
        <v>220</v>
      </c>
      <c r="F158" s="14">
        <f t="shared" si="21"/>
        <v>250</v>
      </c>
      <c r="G158" s="13">
        <v>30</v>
      </c>
      <c r="H158" s="15">
        <f t="shared" si="29"/>
        <v>0</v>
      </c>
      <c r="I158" s="13"/>
      <c r="J158" s="15">
        <v>0</v>
      </c>
      <c r="K158" s="13">
        <v>220</v>
      </c>
      <c r="L158" s="15">
        <f t="shared" si="22"/>
        <v>590.90909090909088</v>
      </c>
      <c r="M158" s="44">
        <v>240</v>
      </c>
      <c r="N158" s="15">
        <f t="shared" si="23"/>
        <v>130000</v>
      </c>
      <c r="O158" s="18"/>
      <c r="P158" s="19"/>
      <c r="Q158" s="15">
        <v>130000</v>
      </c>
      <c r="R158" s="17">
        <f t="shared" si="24"/>
        <v>13000</v>
      </c>
      <c r="S158" s="20">
        <f t="shared" si="25"/>
        <v>0</v>
      </c>
      <c r="T158" s="20">
        <f t="shared" si="26"/>
        <v>0</v>
      </c>
      <c r="U158" s="20">
        <f t="shared" si="27"/>
        <v>13000</v>
      </c>
      <c r="V158" s="36"/>
    </row>
    <row r="159" spans="1:22" s="2" customFormat="1" ht="22.5">
      <c r="A159" s="1">
        <v>153</v>
      </c>
      <c r="B159" s="1" t="s">
        <v>344</v>
      </c>
      <c r="C159" s="13" t="s">
        <v>314</v>
      </c>
      <c r="D159" s="13" t="s">
        <v>209</v>
      </c>
      <c r="E159" s="13">
        <v>179.71</v>
      </c>
      <c r="F159" s="14">
        <f t="shared" si="21"/>
        <v>358</v>
      </c>
      <c r="G159" s="13">
        <v>179</v>
      </c>
      <c r="H159" s="15">
        <f t="shared" si="29"/>
        <v>279.32960893854749</v>
      </c>
      <c r="I159" s="13"/>
      <c r="J159" s="15">
        <v>0</v>
      </c>
      <c r="K159" s="13">
        <v>179</v>
      </c>
      <c r="L159" s="15">
        <f t="shared" si="22"/>
        <v>614.52513966480444</v>
      </c>
      <c r="M159" s="44">
        <v>250</v>
      </c>
      <c r="N159" s="15">
        <f t="shared" si="23"/>
        <v>160000</v>
      </c>
      <c r="O159" s="18">
        <v>50000</v>
      </c>
      <c r="P159" s="19"/>
      <c r="Q159" s="15">
        <v>110000</v>
      </c>
      <c r="R159" s="17">
        <f t="shared" si="24"/>
        <v>18000</v>
      </c>
      <c r="S159" s="20">
        <f t="shared" si="25"/>
        <v>7000.0000000000009</v>
      </c>
      <c r="T159" s="20">
        <f t="shared" si="26"/>
        <v>0</v>
      </c>
      <c r="U159" s="20">
        <f t="shared" si="27"/>
        <v>11000</v>
      </c>
      <c r="V159" s="36"/>
    </row>
    <row r="160" spans="1:22" s="10" customFormat="1" ht="22.5">
      <c r="A160" s="1">
        <v>154</v>
      </c>
      <c r="B160" s="9" t="s">
        <v>305</v>
      </c>
      <c r="C160" s="13" t="s">
        <v>314</v>
      </c>
      <c r="D160" s="13" t="s">
        <v>209</v>
      </c>
      <c r="E160" s="13">
        <v>112.24</v>
      </c>
      <c r="F160" s="14">
        <f t="shared" si="21"/>
        <v>112</v>
      </c>
      <c r="G160" s="13"/>
      <c r="H160" s="15">
        <v>0</v>
      </c>
      <c r="I160" s="25"/>
      <c r="J160" s="15">
        <v>0</v>
      </c>
      <c r="K160" s="13">
        <v>112</v>
      </c>
      <c r="L160" s="15">
        <f t="shared" si="22"/>
        <v>633.92857142857144</v>
      </c>
      <c r="M160" s="13">
        <v>72</v>
      </c>
      <c r="N160" s="15">
        <f t="shared" si="23"/>
        <v>71000</v>
      </c>
      <c r="O160" s="24"/>
      <c r="P160" s="13"/>
      <c r="Q160" s="15">
        <v>71000</v>
      </c>
      <c r="R160" s="17">
        <f t="shared" si="24"/>
        <v>7100</v>
      </c>
      <c r="S160" s="20">
        <f t="shared" si="25"/>
        <v>0</v>
      </c>
      <c r="T160" s="20">
        <f t="shared" si="26"/>
        <v>0</v>
      </c>
      <c r="U160" s="20">
        <f t="shared" si="27"/>
        <v>7100</v>
      </c>
      <c r="V160" s="37"/>
    </row>
    <row r="161" spans="1:22" s="2" customFormat="1" ht="22.5">
      <c r="A161" s="1">
        <v>155</v>
      </c>
      <c r="B161" s="1" t="s">
        <v>210</v>
      </c>
      <c r="C161" s="13" t="s">
        <v>315</v>
      </c>
      <c r="D161" s="13" t="s">
        <v>211</v>
      </c>
      <c r="E161" s="13">
        <v>438.5</v>
      </c>
      <c r="F161" s="14">
        <f t="shared" si="21"/>
        <v>425</v>
      </c>
      <c r="G161" s="13"/>
      <c r="H161" s="15">
        <v>0</v>
      </c>
      <c r="I161" s="13"/>
      <c r="J161" s="15">
        <v>0</v>
      </c>
      <c r="K161" s="13">
        <v>425</v>
      </c>
      <c r="L161" s="15">
        <f t="shared" si="22"/>
        <v>223.52941176470588</v>
      </c>
      <c r="M161" s="44">
        <v>455</v>
      </c>
      <c r="N161" s="15">
        <f t="shared" si="23"/>
        <v>95000</v>
      </c>
      <c r="O161" s="18"/>
      <c r="P161" s="19"/>
      <c r="Q161" s="15">
        <v>95000</v>
      </c>
      <c r="R161" s="17">
        <f t="shared" si="24"/>
        <v>9500</v>
      </c>
      <c r="S161" s="20">
        <f t="shared" si="25"/>
        <v>0</v>
      </c>
      <c r="T161" s="20">
        <f t="shared" si="26"/>
        <v>0</v>
      </c>
      <c r="U161" s="20">
        <f t="shared" si="27"/>
        <v>9500</v>
      </c>
      <c r="V161" s="36"/>
    </row>
    <row r="162" spans="1:22" s="2" customFormat="1" ht="22.5">
      <c r="A162" s="1">
        <v>156</v>
      </c>
      <c r="B162" s="1" t="s">
        <v>212</v>
      </c>
      <c r="C162" s="13" t="s">
        <v>315</v>
      </c>
      <c r="D162" s="13" t="s">
        <v>211</v>
      </c>
      <c r="E162" s="13">
        <v>60.6</v>
      </c>
      <c r="F162" s="14">
        <f t="shared" si="21"/>
        <v>112</v>
      </c>
      <c r="G162" s="13">
        <v>54</v>
      </c>
      <c r="H162" s="15">
        <f>O162/G162</f>
        <v>0</v>
      </c>
      <c r="I162" s="13"/>
      <c r="J162" s="15">
        <v>0</v>
      </c>
      <c r="K162" s="13">
        <v>58</v>
      </c>
      <c r="L162" s="15">
        <f t="shared" si="22"/>
        <v>237.93103448275863</v>
      </c>
      <c r="M162" s="44">
        <v>58</v>
      </c>
      <c r="N162" s="15">
        <f t="shared" si="23"/>
        <v>13800</v>
      </c>
      <c r="O162" s="18"/>
      <c r="P162" s="19"/>
      <c r="Q162" s="15">
        <v>13800</v>
      </c>
      <c r="R162" s="17">
        <f t="shared" si="24"/>
        <v>1380</v>
      </c>
      <c r="S162" s="20">
        <f t="shared" si="25"/>
        <v>0</v>
      </c>
      <c r="T162" s="20">
        <f t="shared" si="26"/>
        <v>0</v>
      </c>
      <c r="U162" s="20">
        <f t="shared" si="27"/>
        <v>1380</v>
      </c>
      <c r="V162" s="36"/>
    </row>
    <row r="163" spans="1:22" s="2" customFormat="1" ht="22.5">
      <c r="A163" s="1">
        <v>157</v>
      </c>
      <c r="B163" s="1" t="s">
        <v>213</v>
      </c>
      <c r="C163" s="13" t="s">
        <v>315</v>
      </c>
      <c r="D163" s="13" t="s">
        <v>211</v>
      </c>
      <c r="E163" s="13">
        <v>50.5</v>
      </c>
      <c r="F163" s="14">
        <f t="shared" si="21"/>
        <v>71.5</v>
      </c>
      <c r="G163" s="13">
        <v>21</v>
      </c>
      <c r="H163" s="15">
        <f>O163/G163</f>
        <v>238.0952380952381</v>
      </c>
      <c r="I163" s="13"/>
      <c r="J163" s="15">
        <v>0</v>
      </c>
      <c r="K163" s="13">
        <v>50.5</v>
      </c>
      <c r="L163" s="15">
        <f t="shared" si="22"/>
        <v>39.603960396039604</v>
      </c>
      <c r="M163" s="44">
        <v>52</v>
      </c>
      <c r="N163" s="15">
        <f t="shared" si="23"/>
        <v>7000</v>
      </c>
      <c r="O163" s="18">
        <v>5000</v>
      </c>
      <c r="P163" s="19"/>
      <c r="Q163" s="15">
        <v>2000</v>
      </c>
      <c r="R163" s="17">
        <f t="shared" si="24"/>
        <v>900.00000000000011</v>
      </c>
      <c r="S163" s="20">
        <f t="shared" si="25"/>
        <v>700.00000000000011</v>
      </c>
      <c r="T163" s="20">
        <f t="shared" si="26"/>
        <v>0</v>
      </c>
      <c r="U163" s="20">
        <f t="shared" si="27"/>
        <v>200</v>
      </c>
      <c r="V163" s="36"/>
    </row>
    <row r="164" spans="1:22" s="2" customFormat="1" ht="22.5">
      <c r="A164" s="1">
        <v>158</v>
      </c>
      <c r="B164" s="1" t="s">
        <v>214</v>
      </c>
      <c r="C164" s="13" t="s">
        <v>315</v>
      </c>
      <c r="D164" s="13" t="s">
        <v>215</v>
      </c>
      <c r="E164" s="13">
        <v>107</v>
      </c>
      <c r="F164" s="14">
        <f t="shared" si="21"/>
        <v>127.5</v>
      </c>
      <c r="G164" s="13">
        <v>20.5</v>
      </c>
      <c r="H164" s="15">
        <f>O164/G164</f>
        <v>46.829268292682926</v>
      </c>
      <c r="I164" s="13"/>
      <c r="J164" s="15">
        <v>0</v>
      </c>
      <c r="K164" s="13">
        <v>107</v>
      </c>
      <c r="L164" s="15">
        <f t="shared" si="22"/>
        <v>589.15887850467288</v>
      </c>
      <c r="M164" s="44">
        <v>110</v>
      </c>
      <c r="N164" s="15">
        <f t="shared" si="23"/>
        <v>64000</v>
      </c>
      <c r="O164" s="18">
        <v>960</v>
      </c>
      <c r="P164" s="19"/>
      <c r="Q164" s="15">
        <v>63040</v>
      </c>
      <c r="R164" s="17">
        <f t="shared" si="24"/>
        <v>6438.4</v>
      </c>
      <c r="S164" s="20">
        <f t="shared" si="25"/>
        <v>134.4</v>
      </c>
      <c r="T164" s="20">
        <f t="shared" si="26"/>
        <v>0</v>
      </c>
      <c r="U164" s="20">
        <f t="shared" si="27"/>
        <v>6304</v>
      </c>
      <c r="V164" s="36"/>
    </row>
    <row r="165" spans="1:22" s="2" customFormat="1" ht="22.5">
      <c r="A165" s="1">
        <v>159</v>
      </c>
      <c r="B165" s="1" t="s">
        <v>216</v>
      </c>
      <c r="C165" s="13" t="s">
        <v>315</v>
      </c>
      <c r="D165" s="13" t="s">
        <v>215</v>
      </c>
      <c r="E165" s="13">
        <v>52</v>
      </c>
      <c r="F165" s="14">
        <f t="shared" si="21"/>
        <v>80</v>
      </c>
      <c r="G165" s="13">
        <v>28</v>
      </c>
      <c r="H165" s="15">
        <f>O165/G165</f>
        <v>83.928571428571431</v>
      </c>
      <c r="I165" s="13"/>
      <c r="J165" s="15">
        <v>0</v>
      </c>
      <c r="K165" s="13">
        <v>52</v>
      </c>
      <c r="L165" s="15">
        <f t="shared" si="22"/>
        <v>435.57692307692309</v>
      </c>
      <c r="M165" s="44">
        <v>52</v>
      </c>
      <c r="N165" s="15">
        <f t="shared" si="23"/>
        <v>25000</v>
      </c>
      <c r="O165" s="18">
        <v>2350</v>
      </c>
      <c r="P165" s="19"/>
      <c r="Q165" s="15">
        <v>22650</v>
      </c>
      <c r="R165" s="17">
        <f t="shared" si="24"/>
        <v>2594</v>
      </c>
      <c r="S165" s="20">
        <f t="shared" si="25"/>
        <v>329.00000000000006</v>
      </c>
      <c r="T165" s="20">
        <f t="shared" si="26"/>
        <v>0</v>
      </c>
      <c r="U165" s="20">
        <f t="shared" si="27"/>
        <v>2265</v>
      </c>
      <c r="V165" s="36"/>
    </row>
    <row r="166" spans="1:22" s="2" customFormat="1" ht="22.5">
      <c r="A166" s="1">
        <v>160</v>
      </c>
      <c r="B166" s="1" t="s">
        <v>217</v>
      </c>
      <c r="C166" s="13" t="s">
        <v>315</v>
      </c>
      <c r="D166" s="13" t="s">
        <v>218</v>
      </c>
      <c r="E166" s="13">
        <v>162</v>
      </c>
      <c r="F166" s="14">
        <f t="shared" si="21"/>
        <v>191</v>
      </c>
      <c r="G166" s="13">
        <v>30</v>
      </c>
      <c r="H166" s="15">
        <f>O166/G166</f>
        <v>153.33333333333334</v>
      </c>
      <c r="I166" s="13"/>
      <c r="J166" s="15">
        <v>0</v>
      </c>
      <c r="K166" s="13">
        <v>161</v>
      </c>
      <c r="L166" s="15">
        <f t="shared" si="22"/>
        <v>157.7639751552795</v>
      </c>
      <c r="M166" s="44">
        <v>162</v>
      </c>
      <c r="N166" s="15">
        <f t="shared" si="23"/>
        <v>30000</v>
      </c>
      <c r="O166" s="18">
        <v>4600</v>
      </c>
      <c r="P166" s="19"/>
      <c r="Q166" s="15">
        <v>25400</v>
      </c>
      <c r="R166" s="17">
        <f t="shared" si="24"/>
        <v>3184</v>
      </c>
      <c r="S166" s="20">
        <f t="shared" si="25"/>
        <v>644.00000000000011</v>
      </c>
      <c r="T166" s="20">
        <f t="shared" si="26"/>
        <v>0</v>
      </c>
      <c r="U166" s="20">
        <f t="shared" si="27"/>
        <v>2540</v>
      </c>
      <c r="V166" s="36"/>
    </row>
    <row r="167" spans="1:22" s="2" customFormat="1" ht="22.5">
      <c r="A167" s="1">
        <v>161</v>
      </c>
      <c r="B167" s="1" t="s">
        <v>219</v>
      </c>
      <c r="C167" s="13" t="s">
        <v>315</v>
      </c>
      <c r="D167" s="13" t="s">
        <v>218</v>
      </c>
      <c r="E167" s="13">
        <v>403</v>
      </c>
      <c r="F167" s="14">
        <f t="shared" si="21"/>
        <v>178</v>
      </c>
      <c r="G167" s="13"/>
      <c r="H167" s="15">
        <v>0</v>
      </c>
      <c r="I167" s="13"/>
      <c r="J167" s="15">
        <v>0</v>
      </c>
      <c r="K167" s="13">
        <v>178</v>
      </c>
      <c r="L167" s="15">
        <f t="shared" si="22"/>
        <v>339.88764044943821</v>
      </c>
      <c r="M167" s="44">
        <v>178</v>
      </c>
      <c r="N167" s="15">
        <f t="shared" si="23"/>
        <v>60500</v>
      </c>
      <c r="O167" s="18"/>
      <c r="P167" s="19"/>
      <c r="Q167" s="15">
        <v>60500</v>
      </c>
      <c r="R167" s="17">
        <f t="shared" si="24"/>
        <v>6050</v>
      </c>
      <c r="S167" s="20">
        <f t="shared" si="25"/>
        <v>0</v>
      </c>
      <c r="T167" s="20">
        <f t="shared" si="26"/>
        <v>0</v>
      </c>
      <c r="U167" s="20">
        <f t="shared" si="27"/>
        <v>6050</v>
      </c>
      <c r="V167" s="36"/>
    </row>
    <row r="168" spans="1:22" s="2" customFormat="1" ht="22.5">
      <c r="A168" s="1">
        <v>162</v>
      </c>
      <c r="B168" s="1" t="s">
        <v>220</v>
      </c>
      <c r="C168" s="13" t="s">
        <v>315</v>
      </c>
      <c r="D168" s="13" t="s">
        <v>218</v>
      </c>
      <c r="E168" s="13">
        <v>220</v>
      </c>
      <c r="F168" s="14">
        <f t="shared" si="21"/>
        <v>218</v>
      </c>
      <c r="G168" s="13"/>
      <c r="H168" s="15">
        <v>0</v>
      </c>
      <c r="I168" s="13"/>
      <c r="J168" s="15">
        <v>0</v>
      </c>
      <c r="K168" s="13">
        <v>218</v>
      </c>
      <c r="L168" s="15">
        <f t="shared" si="22"/>
        <v>162.8440366972477</v>
      </c>
      <c r="M168" s="44">
        <v>220</v>
      </c>
      <c r="N168" s="15">
        <f t="shared" si="23"/>
        <v>35500</v>
      </c>
      <c r="O168" s="18"/>
      <c r="P168" s="19"/>
      <c r="Q168" s="15">
        <v>35500</v>
      </c>
      <c r="R168" s="17">
        <f t="shared" si="24"/>
        <v>3550</v>
      </c>
      <c r="S168" s="20">
        <f t="shared" si="25"/>
        <v>0</v>
      </c>
      <c r="T168" s="20">
        <f t="shared" si="26"/>
        <v>0</v>
      </c>
      <c r="U168" s="20">
        <f t="shared" si="27"/>
        <v>3550</v>
      </c>
      <c r="V168" s="36"/>
    </row>
    <row r="169" spans="1:22" s="2" customFormat="1" ht="22.5">
      <c r="A169" s="1">
        <v>163</v>
      </c>
      <c r="B169" s="1" t="s">
        <v>221</v>
      </c>
      <c r="C169" s="13" t="s">
        <v>315</v>
      </c>
      <c r="D169" s="13" t="s">
        <v>218</v>
      </c>
      <c r="E169" s="13">
        <v>62</v>
      </c>
      <c r="F169" s="14">
        <f t="shared" si="21"/>
        <v>62</v>
      </c>
      <c r="G169" s="13"/>
      <c r="H169" s="15">
        <v>0</v>
      </c>
      <c r="I169" s="13"/>
      <c r="J169" s="15">
        <v>0</v>
      </c>
      <c r="K169" s="13">
        <v>62</v>
      </c>
      <c r="L169" s="15">
        <f t="shared" si="22"/>
        <v>225.80645161290323</v>
      </c>
      <c r="M169" s="44">
        <v>62</v>
      </c>
      <c r="N169" s="15">
        <f t="shared" si="23"/>
        <v>14000</v>
      </c>
      <c r="O169" s="18"/>
      <c r="P169" s="19"/>
      <c r="Q169" s="15">
        <v>14000</v>
      </c>
      <c r="R169" s="17">
        <f t="shared" si="24"/>
        <v>1400</v>
      </c>
      <c r="S169" s="20">
        <f t="shared" si="25"/>
        <v>0</v>
      </c>
      <c r="T169" s="20">
        <f t="shared" si="26"/>
        <v>0</v>
      </c>
      <c r="U169" s="20">
        <f t="shared" si="27"/>
        <v>1400</v>
      </c>
      <c r="V169" s="36"/>
    </row>
    <row r="170" spans="1:22" s="2" customFormat="1" ht="22.5">
      <c r="A170" s="1">
        <v>164</v>
      </c>
      <c r="B170" s="1" t="s">
        <v>222</v>
      </c>
      <c r="C170" s="13" t="s">
        <v>315</v>
      </c>
      <c r="D170" s="13" t="s">
        <v>218</v>
      </c>
      <c r="E170" s="13">
        <v>145</v>
      </c>
      <c r="F170" s="14">
        <f t="shared" si="21"/>
        <v>100</v>
      </c>
      <c r="G170" s="13"/>
      <c r="H170" s="15">
        <v>0</v>
      </c>
      <c r="I170" s="13"/>
      <c r="J170" s="15">
        <v>0</v>
      </c>
      <c r="K170" s="13">
        <v>100</v>
      </c>
      <c r="L170" s="15">
        <f t="shared" si="22"/>
        <v>200</v>
      </c>
      <c r="M170" s="44">
        <v>145</v>
      </c>
      <c r="N170" s="15">
        <f t="shared" si="23"/>
        <v>20000</v>
      </c>
      <c r="O170" s="18"/>
      <c r="P170" s="19"/>
      <c r="Q170" s="15">
        <v>20000</v>
      </c>
      <c r="R170" s="17">
        <f t="shared" si="24"/>
        <v>2000</v>
      </c>
      <c r="S170" s="20">
        <f t="shared" si="25"/>
        <v>0</v>
      </c>
      <c r="T170" s="20">
        <f t="shared" si="26"/>
        <v>0</v>
      </c>
      <c r="U170" s="20">
        <f t="shared" si="27"/>
        <v>2000</v>
      </c>
      <c r="V170" s="36"/>
    </row>
    <row r="171" spans="1:22" s="2" customFormat="1" ht="52.5">
      <c r="A171" s="1">
        <v>165</v>
      </c>
      <c r="B171" s="1" t="s">
        <v>223</v>
      </c>
      <c r="C171" s="13" t="s">
        <v>315</v>
      </c>
      <c r="D171" s="13" t="s">
        <v>224</v>
      </c>
      <c r="E171" s="13">
        <v>52</v>
      </c>
      <c r="F171" s="14">
        <f t="shared" si="21"/>
        <v>104</v>
      </c>
      <c r="G171" s="13">
        <v>52</v>
      </c>
      <c r="H171" s="15">
        <f>O171/G171</f>
        <v>903.84615384615381</v>
      </c>
      <c r="I171" s="13"/>
      <c r="J171" s="15">
        <v>0</v>
      </c>
      <c r="K171" s="13">
        <v>52</v>
      </c>
      <c r="L171" s="15">
        <f t="shared" si="22"/>
        <v>442.30769230769232</v>
      </c>
      <c r="M171" s="13">
        <v>52</v>
      </c>
      <c r="N171" s="15">
        <f t="shared" si="23"/>
        <v>70000</v>
      </c>
      <c r="O171" s="24">
        <v>47000</v>
      </c>
      <c r="P171" s="13"/>
      <c r="Q171" s="15">
        <v>23000</v>
      </c>
      <c r="R171" s="17">
        <f t="shared" si="24"/>
        <v>8880</v>
      </c>
      <c r="S171" s="20">
        <f t="shared" si="25"/>
        <v>6580.0000000000009</v>
      </c>
      <c r="T171" s="20">
        <f t="shared" si="26"/>
        <v>0</v>
      </c>
      <c r="U171" s="20">
        <f t="shared" si="27"/>
        <v>2300</v>
      </c>
      <c r="V171" s="36" t="s">
        <v>381</v>
      </c>
    </row>
    <row r="172" spans="1:22" s="2" customFormat="1" ht="22.5">
      <c r="A172" s="1">
        <v>166</v>
      </c>
      <c r="B172" s="1" t="s">
        <v>225</v>
      </c>
      <c r="C172" s="13" t="s">
        <v>315</v>
      </c>
      <c r="D172" s="13" t="s">
        <v>224</v>
      </c>
      <c r="E172" s="13">
        <v>130</v>
      </c>
      <c r="F172" s="14">
        <f t="shared" si="21"/>
        <v>130</v>
      </c>
      <c r="G172" s="13"/>
      <c r="H172" s="15">
        <v>0</v>
      </c>
      <c r="I172" s="13"/>
      <c r="J172" s="15">
        <v>0</v>
      </c>
      <c r="K172" s="13">
        <v>130</v>
      </c>
      <c r="L172" s="15">
        <f t="shared" si="22"/>
        <v>400</v>
      </c>
      <c r="M172" s="44">
        <v>130</v>
      </c>
      <c r="N172" s="15">
        <f t="shared" si="23"/>
        <v>52000</v>
      </c>
      <c r="O172" s="18"/>
      <c r="P172" s="19"/>
      <c r="Q172" s="15">
        <v>52000</v>
      </c>
      <c r="R172" s="17">
        <f t="shared" si="24"/>
        <v>5200</v>
      </c>
      <c r="S172" s="20">
        <f t="shared" si="25"/>
        <v>0</v>
      </c>
      <c r="T172" s="20">
        <f t="shared" si="26"/>
        <v>0</v>
      </c>
      <c r="U172" s="20">
        <f t="shared" si="27"/>
        <v>5200</v>
      </c>
      <c r="V172" s="36"/>
    </row>
    <row r="173" spans="1:22" s="2" customFormat="1" ht="22.5">
      <c r="A173" s="1">
        <v>167</v>
      </c>
      <c r="B173" s="1" t="s">
        <v>226</v>
      </c>
      <c r="C173" s="13" t="s">
        <v>315</v>
      </c>
      <c r="D173" s="13" t="s">
        <v>224</v>
      </c>
      <c r="E173" s="13">
        <v>50</v>
      </c>
      <c r="F173" s="14">
        <f t="shared" si="21"/>
        <v>50</v>
      </c>
      <c r="G173" s="13"/>
      <c r="H173" s="15">
        <v>0</v>
      </c>
      <c r="I173" s="13"/>
      <c r="J173" s="15">
        <v>0</v>
      </c>
      <c r="K173" s="13">
        <v>50</v>
      </c>
      <c r="L173" s="15">
        <f t="shared" si="22"/>
        <v>60</v>
      </c>
      <c r="M173" s="44">
        <v>50</v>
      </c>
      <c r="N173" s="15">
        <f t="shared" si="23"/>
        <v>3000</v>
      </c>
      <c r="O173" s="18"/>
      <c r="P173" s="19"/>
      <c r="Q173" s="15">
        <v>3000</v>
      </c>
      <c r="R173" s="17">
        <f t="shared" si="24"/>
        <v>300</v>
      </c>
      <c r="S173" s="20">
        <f t="shared" si="25"/>
        <v>0</v>
      </c>
      <c r="T173" s="20">
        <f t="shared" si="26"/>
        <v>0</v>
      </c>
      <c r="U173" s="20">
        <f t="shared" si="27"/>
        <v>300</v>
      </c>
      <c r="V173" s="36"/>
    </row>
    <row r="174" spans="1:22" s="2" customFormat="1" ht="22.5">
      <c r="A174" s="1">
        <v>168</v>
      </c>
      <c r="B174" s="1" t="s">
        <v>154</v>
      </c>
      <c r="C174" s="13" t="s">
        <v>315</v>
      </c>
      <c r="D174" s="13" t="s">
        <v>227</v>
      </c>
      <c r="E174" s="13">
        <v>281.02</v>
      </c>
      <c r="F174" s="14">
        <f t="shared" si="21"/>
        <v>553</v>
      </c>
      <c r="G174" s="13">
        <v>51</v>
      </c>
      <c r="H174" s="15">
        <f t="shared" ref="H174:H187" si="30">O174/G174</f>
        <v>0</v>
      </c>
      <c r="I174" s="13">
        <v>221</v>
      </c>
      <c r="J174" s="15">
        <f>P174/I174</f>
        <v>45.248868778280546</v>
      </c>
      <c r="K174" s="13">
        <v>281</v>
      </c>
      <c r="L174" s="15">
        <f t="shared" si="22"/>
        <v>320.28469750889678</v>
      </c>
      <c r="M174" s="44">
        <v>281</v>
      </c>
      <c r="N174" s="15">
        <f t="shared" si="23"/>
        <v>100000</v>
      </c>
      <c r="O174" s="18"/>
      <c r="P174" s="19">
        <v>10000</v>
      </c>
      <c r="Q174" s="15">
        <v>90000</v>
      </c>
      <c r="R174" s="17">
        <f t="shared" si="24"/>
        <v>10800</v>
      </c>
      <c r="S174" s="20">
        <f t="shared" si="25"/>
        <v>0</v>
      </c>
      <c r="T174" s="20">
        <f t="shared" si="26"/>
        <v>1800</v>
      </c>
      <c r="U174" s="20">
        <f t="shared" si="27"/>
        <v>9000</v>
      </c>
      <c r="V174" s="36"/>
    </row>
    <row r="175" spans="1:22" s="2" customFormat="1" ht="22.5">
      <c r="A175" s="1">
        <v>169</v>
      </c>
      <c r="B175" s="1" t="s">
        <v>228</v>
      </c>
      <c r="C175" s="13" t="s">
        <v>315</v>
      </c>
      <c r="D175" s="13" t="s">
        <v>227</v>
      </c>
      <c r="E175" s="13">
        <v>293.5</v>
      </c>
      <c r="F175" s="14">
        <f t="shared" si="21"/>
        <v>344.5</v>
      </c>
      <c r="G175" s="13">
        <v>51</v>
      </c>
      <c r="H175" s="15">
        <f t="shared" si="30"/>
        <v>211.76470588235293</v>
      </c>
      <c r="I175" s="13"/>
      <c r="J175" s="15">
        <v>0</v>
      </c>
      <c r="K175" s="13">
        <v>293.5</v>
      </c>
      <c r="L175" s="15">
        <f t="shared" si="22"/>
        <v>440.2044293015332</v>
      </c>
      <c r="M175" s="44">
        <v>293</v>
      </c>
      <c r="N175" s="15">
        <f t="shared" si="23"/>
        <v>140000</v>
      </c>
      <c r="O175" s="18">
        <v>10800</v>
      </c>
      <c r="P175" s="19"/>
      <c r="Q175" s="15">
        <v>129200</v>
      </c>
      <c r="R175" s="17">
        <f t="shared" si="24"/>
        <v>14432</v>
      </c>
      <c r="S175" s="20">
        <f t="shared" si="25"/>
        <v>1512.0000000000002</v>
      </c>
      <c r="T175" s="20">
        <f t="shared" si="26"/>
        <v>0</v>
      </c>
      <c r="U175" s="20">
        <f t="shared" si="27"/>
        <v>12920</v>
      </c>
      <c r="V175" s="36"/>
    </row>
    <row r="176" spans="1:22" s="2" customFormat="1" ht="22.5">
      <c r="A176" s="1">
        <v>170</v>
      </c>
      <c r="B176" s="1" t="s">
        <v>63</v>
      </c>
      <c r="C176" s="13" t="s">
        <v>315</v>
      </c>
      <c r="D176" s="13" t="s">
        <v>227</v>
      </c>
      <c r="E176" s="13">
        <v>155</v>
      </c>
      <c r="F176" s="14">
        <f t="shared" si="21"/>
        <v>225</v>
      </c>
      <c r="G176" s="13">
        <v>70</v>
      </c>
      <c r="H176" s="15">
        <f t="shared" si="30"/>
        <v>0</v>
      </c>
      <c r="I176" s="13"/>
      <c r="J176" s="15">
        <v>0</v>
      </c>
      <c r="K176" s="13">
        <v>155</v>
      </c>
      <c r="L176" s="15">
        <f t="shared" si="22"/>
        <v>145.16129032258064</v>
      </c>
      <c r="M176" s="44">
        <v>157</v>
      </c>
      <c r="N176" s="15">
        <f t="shared" si="23"/>
        <v>22500</v>
      </c>
      <c r="O176" s="18"/>
      <c r="P176" s="19"/>
      <c r="Q176" s="15">
        <v>22500</v>
      </c>
      <c r="R176" s="17">
        <f t="shared" si="24"/>
        <v>2250</v>
      </c>
      <c r="S176" s="20">
        <f t="shared" si="25"/>
        <v>0</v>
      </c>
      <c r="T176" s="20">
        <f t="shared" si="26"/>
        <v>0</v>
      </c>
      <c r="U176" s="20">
        <f t="shared" si="27"/>
        <v>2250</v>
      </c>
      <c r="V176" s="36"/>
    </row>
    <row r="177" spans="1:35" s="2" customFormat="1" ht="22.5">
      <c r="A177" s="1">
        <v>171</v>
      </c>
      <c r="B177" s="1" t="s">
        <v>229</v>
      </c>
      <c r="C177" s="13" t="s">
        <v>315</v>
      </c>
      <c r="D177" s="13" t="s">
        <v>227</v>
      </c>
      <c r="E177" s="13">
        <v>52</v>
      </c>
      <c r="F177" s="14">
        <f t="shared" si="21"/>
        <v>102</v>
      </c>
      <c r="G177" s="13">
        <v>50</v>
      </c>
      <c r="H177" s="15">
        <f t="shared" si="30"/>
        <v>160</v>
      </c>
      <c r="I177" s="13"/>
      <c r="J177" s="15">
        <v>0</v>
      </c>
      <c r="K177" s="13">
        <v>52</v>
      </c>
      <c r="L177" s="15">
        <f t="shared" si="22"/>
        <v>230.76923076923077</v>
      </c>
      <c r="M177" s="44">
        <v>52</v>
      </c>
      <c r="N177" s="15">
        <f t="shared" si="23"/>
        <v>20000</v>
      </c>
      <c r="O177" s="18">
        <v>8000</v>
      </c>
      <c r="P177" s="19"/>
      <c r="Q177" s="15">
        <v>12000</v>
      </c>
      <c r="R177" s="17">
        <f t="shared" si="24"/>
        <v>2320</v>
      </c>
      <c r="S177" s="20">
        <f t="shared" si="25"/>
        <v>1120</v>
      </c>
      <c r="T177" s="20">
        <f t="shared" si="26"/>
        <v>0</v>
      </c>
      <c r="U177" s="20">
        <f t="shared" si="27"/>
        <v>1200</v>
      </c>
      <c r="V177" s="36"/>
    </row>
    <row r="178" spans="1:35" s="2" customFormat="1" ht="22.5">
      <c r="A178" s="1">
        <v>172</v>
      </c>
      <c r="B178" s="1" t="s">
        <v>230</v>
      </c>
      <c r="C178" s="13" t="s">
        <v>315</v>
      </c>
      <c r="D178" s="13" t="s">
        <v>227</v>
      </c>
      <c r="E178" s="13">
        <v>52.5</v>
      </c>
      <c r="F178" s="14">
        <f t="shared" si="21"/>
        <v>57.5</v>
      </c>
      <c r="G178" s="13">
        <v>5</v>
      </c>
      <c r="H178" s="15">
        <f t="shared" si="30"/>
        <v>0</v>
      </c>
      <c r="I178" s="13"/>
      <c r="J178" s="15">
        <v>0</v>
      </c>
      <c r="K178" s="13">
        <v>52.5</v>
      </c>
      <c r="L178" s="15">
        <f t="shared" si="22"/>
        <v>95.238095238095241</v>
      </c>
      <c r="M178" s="44">
        <v>52</v>
      </c>
      <c r="N178" s="15">
        <f t="shared" si="23"/>
        <v>5000</v>
      </c>
      <c r="O178" s="18"/>
      <c r="P178" s="19"/>
      <c r="Q178" s="15">
        <v>5000</v>
      </c>
      <c r="R178" s="17">
        <f t="shared" si="24"/>
        <v>500</v>
      </c>
      <c r="S178" s="20">
        <f t="shared" si="25"/>
        <v>0</v>
      </c>
      <c r="T178" s="20">
        <f t="shared" si="26"/>
        <v>0</v>
      </c>
      <c r="U178" s="20">
        <f t="shared" si="27"/>
        <v>500</v>
      </c>
      <c r="V178" s="36"/>
    </row>
    <row r="179" spans="1:35" s="2" customFormat="1" ht="22.5">
      <c r="A179" s="1">
        <v>173</v>
      </c>
      <c r="B179" s="1" t="s">
        <v>231</v>
      </c>
      <c r="C179" s="13" t="s">
        <v>315</v>
      </c>
      <c r="D179" s="13" t="s">
        <v>227</v>
      </c>
      <c r="E179" s="13">
        <v>70</v>
      </c>
      <c r="F179" s="14">
        <f t="shared" si="21"/>
        <v>133.6</v>
      </c>
      <c r="G179" s="13">
        <v>70</v>
      </c>
      <c r="H179" s="15">
        <f t="shared" si="30"/>
        <v>0</v>
      </c>
      <c r="I179" s="13"/>
      <c r="J179" s="15">
        <v>0</v>
      </c>
      <c r="K179" s="13">
        <v>63.6</v>
      </c>
      <c r="L179" s="15">
        <f t="shared" si="22"/>
        <v>125.78616352201257</v>
      </c>
      <c r="M179" s="44">
        <v>63</v>
      </c>
      <c r="N179" s="15">
        <f t="shared" si="23"/>
        <v>8000</v>
      </c>
      <c r="O179" s="18"/>
      <c r="P179" s="19"/>
      <c r="Q179" s="15">
        <v>8000</v>
      </c>
      <c r="R179" s="17">
        <f t="shared" si="24"/>
        <v>800</v>
      </c>
      <c r="S179" s="20">
        <f t="shared" si="25"/>
        <v>0</v>
      </c>
      <c r="T179" s="20">
        <f t="shared" si="26"/>
        <v>0</v>
      </c>
      <c r="U179" s="20">
        <f t="shared" si="27"/>
        <v>800</v>
      </c>
      <c r="V179" s="36"/>
    </row>
    <row r="180" spans="1:35" s="2" customFormat="1" ht="22.5">
      <c r="A180" s="1">
        <v>174</v>
      </c>
      <c r="B180" s="1" t="s">
        <v>232</v>
      </c>
      <c r="C180" s="13" t="s">
        <v>315</v>
      </c>
      <c r="D180" s="13" t="s">
        <v>227</v>
      </c>
      <c r="E180" s="13">
        <v>162</v>
      </c>
      <c r="F180" s="14">
        <f t="shared" si="21"/>
        <v>212</v>
      </c>
      <c r="G180" s="13">
        <v>50</v>
      </c>
      <c r="H180" s="15">
        <f t="shared" si="30"/>
        <v>0</v>
      </c>
      <c r="I180" s="13"/>
      <c r="J180" s="15">
        <v>0</v>
      </c>
      <c r="K180" s="13">
        <v>162</v>
      </c>
      <c r="L180" s="15">
        <f t="shared" si="22"/>
        <v>138.88888888888889</v>
      </c>
      <c r="M180" s="44">
        <v>162</v>
      </c>
      <c r="N180" s="15">
        <f t="shared" si="23"/>
        <v>22500</v>
      </c>
      <c r="O180" s="18"/>
      <c r="P180" s="19"/>
      <c r="Q180" s="15">
        <v>22500</v>
      </c>
      <c r="R180" s="17">
        <f t="shared" si="24"/>
        <v>2250</v>
      </c>
      <c r="S180" s="20">
        <f t="shared" si="25"/>
        <v>0</v>
      </c>
      <c r="T180" s="20">
        <f t="shared" si="26"/>
        <v>0</v>
      </c>
      <c r="U180" s="20">
        <f t="shared" si="27"/>
        <v>2250</v>
      </c>
      <c r="V180" s="36"/>
    </row>
    <row r="181" spans="1:35" s="2" customFormat="1" ht="22.5">
      <c r="A181" s="1">
        <v>175</v>
      </c>
      <c r="B181" s="1" t="s">
        <v>233</v>
      </c>
      <c r="C181" s="13" t="s">
        <v>315</v>
      </c>
      <c r="D181" s="13" t="s">
        <v>227</v>
      </c>
      <c r="E181" s="13">
        <v>100</v>
      </c>
      <c r="F181" s="14">
        <f t="shared" si="21"/>
        <v>150</v>
      </c>
      <c r="G181" s="13">
        <v>50</v>
      </c>
      <c r="H181" s="15">
        <f t="shared" si="30"/>
        <v>132</v>
      </c>
      <c r="I181" s="13"/>
      <c r="J181" s="15">
        <v>0</v>
      </c>
      <c r="K181" s="13">
        <v>100</v>
      </c>
      <c r="L181" s="15">
        <f t="shared" si="22"/>
        <v>234</v>
      </c>
      <c r="M181" s="44">
        <v>100</v>
      </c>
      <c r="N181" s="15">
        <f t="shared" si="23"/>
        <v>30000</v>
      </c>
      <c r="O181" s="18">
        <v>6600</v>
      </c>
      <c r="P181" s="19"/>
      <c r="Q181" s="15">
        <v>23400</v>
      </c>
      <c r="R181" s="17">
        <f t="shared" si="24"/>
        <v>3264</v>
      </c>
      <c r="S181" s="20">
        <f t="shared" si="25"/>
        <v>924.00000000000011</v>
      </c>
      <c r="T181" s="20">
        <f t="shared" si="26"/>
        <v>0</v>
      </c>
      <c r="U181" s="20">
        <f t="shared" si="27"/>
        <v>2340</v>
      </c>
      <c r="V181" s="36"/>
    </row>
    <row r="182" spans="1:35" s="2" customFormat="1" ht="22.5">
      <c r="A182" s="1">
        <v>176</v>
      </c>
      <c r="B182" s="1" t="s">
        <v>234</v>
      </c>
      <c r="C182" s="13" t="s">
        <v>315</v>
      </c>
      <c r="D182" s="13" t="s">
        <v>227</v>
      </c>
      <c r="E182" s="13">
        <v>54.4</v>
      </c>
      <c r="F182" s="14">
        <f t="shared" si="21"/>
        <v>59.4</v>
      </c>
      <c r="G182" s="13">
        <v>5</v>
      </c>
      <c r="H182" s="15">
        <f t="shared" si="30"/>
        <v>0</v>
      </c>
      <c r="I182" s="13"/>
      <c r="J182" s="15">
        <v>0</v>
      </c>
      <c r="K182" s="13">
        <v>54.4</v>
      </c>
      <c r="L182" s="15">
        <f t="shared" si="22"/>
        <v>128.6764705882353</v>
      </c>
      <c r="M182" s="44">
        <v>54</v>
      </c>
      <c r="N182" s="15">
        <f t="shared" si="23"/>
        <v>7000</v>
      </c>
      <c r="O182" s="18"/>
      <c r="P182" s="19"/>
      <c r="Q182" s="15">
        <v>7000</v>
      </c>
      <c r="R182" s="17">
        <f t="shared" si="24"/>
        <v>700</v>
      </c>
      <c r="S182" s="20">
        <f t="shared" si="25"/>
        <v>0</v>
      </c>
      <c r="T182" s="20">
        <f t="shared" si="26"/>
        <v>0</v>
      </c>
      <c r="U182" s="20">
        <f t="shared" si="27"/>
        <v>700</v>
      </c>
      <c r="V182" s="36"/>
    </row>
    <row r="183" spans="1:35" s="2" customFormat="1" ht="22.5">
      <c r="A183" s="1">
        <v>177</v>
      </c>
      <c r="B183" s="1" t="s">
        <v>235</v>
      </c>
      <c r="C183" s="13" t="s">
        <v>315</v>
      </c>
      <c r="D183" s="13" t="s">
        <v>227</v>
      </c>
      <c r="E183" s="13">
        <v>273.39999999999998</v>
      </c>
      <c r="F183" s="14">
        <f t="shared" si="21"/>
        <v>332</v>
      </c>
      <c r="G183" s="13">
        <v>59</v>
      </c>
      <c r="H183" s="15">
        <f t="shared" si="30"/>
        <v>30.508474576271187</v>
      </c>
      <c r="I183" s="13"/>
      <c r="J183" s="15">
        <v>0</v>
      </c>
      <c r="K183" s="13">
        <v>273</v>
      </c>
      <c r="L183" s="15">
        <f t="shared" si="22"/>
        <v>84.981684981684978</v>
      </c>
      <c r="M183" s="44">
        <v>273</v>
      </c>
      <c r="N183" s="15">
        <f t="shared" si="23"/>
        <v>25000</v>
      </c>
      <c r="O183" s="18">
        <v>1800</v>
      </c>
      <c r="P183" s="19"/>
      <c r="Q183" s="15">
        <v>23200</v>
      </c>
      <c r="R183" s="17">
        <f t="shared" si="24"/>
        <v>2572</v>
      </c>
      <c r="S183" s="20">
        <f t="shared" si="25"/>
        <v>252.00000000000003</v>
      </c>
      <c r="T183" s="20">
        <f t="shared" si="26"/>
        <v>0</v>
      </c>
      <c r="U183" s="20">
        <f t="shared" si="27"/>
        <v>2320</v>
      </c>
      <c r="V183" s="36"/>
    </row>
    <row r="184" spans="1:35" s="2" customFormat="1" ht="22.5">
      <c r="A184" s="1">
        <v>178</v>
      </c>
      <c r="B184" s="1" t="s">
        <v>236</v>
      </c>
      <c r="C184" s="13" t="s">
        <v>315</v>
      </c>
      <c r="D184" s="13" t="s">
        <v>237</v>
      </c>
      <c r="E184" s="13">
        <v>303.11</v>
      </c>
      <c r="F184" s="14">
        <f t="shared" si="21"/>
        <v>444.11</v>
      </c>
      <c r="G184" s="13">
        <v>65</v>
      </c>
      <c r="H184" s="15">
        <f t="shared" si="30"/>
        <v>18.46153846153846</v>
      </c>
      <c r="I184" s="13">
        <v>76</v>
      </c>
      <c r="J184" s="15">
        <f>P184/I184</f>
        <v>263.15789473684208</v>
      </c>
      <c r="K184" s="13">
        <v>303.11</v>
      </c>
      <c r="L184" s="15">
        <f t="shared" si="22"/>
        <v>111.51067269308172</v>
      </c>
      <c r="M184" s="44">
        <v>303</v>
      </c>
      <c r="N184" s="15">
        <f t="shared" si="23"/>
        <v>55000</v>
      </c>
      <c r="O184" s="18">
        <v>1200</v>
      </c>
      <c r="P184" s="19">
        <v>20000</v>
      </c>
      <c r="Q184" s="15">
        <v>33800</v>
      </c>
      <c r="R184" s="17">
        <f t="shared" si="24"/>
        <v>7148</v>
      </c>
      <c r="S184" s="20">
        <f t="shared" si="25"/>
        <v>168.00000000000003</v>
      </c>
      <c r="T184" s="20">
        <f t="shared" si="26"/>
        <v>3600</v>
      </c>
      <c r="U184" s="20">
        <f t="shared" si="27"/>
        <v>3380</v>
      </c>
      <c r="V184" s="36"/>
    </row>
    <row r="185" spans="1:35" s="2" customFormat="1" ht="22.5">
      <c r="A185" s="1">
        <v>179</v>
      </c>
      <c r="B185" s="1" t="s">
        <v>238</v>
      </c>
      <c r="C185" s="13" t="s">
        <v>315</v>
      </c>
      <c r="D185" s="13" t="s">
        <v>237</v>
      </c>
      <c r="E185" s="13">
        <v>85.09</v>
      </c>
      <c r="F185" s="14">
        <f t="shared" si="21"/>
        <v>160.09</v>
      </c>
      <c r="G185" s="13">
        <v>75</v>
      </c>
      <c r="H185" s="15">
        <f t="shared" si="30"/>
        <v>83.066666666666663</v>
      </c>
      <c r="I185" s="13"/>
      <c r="J185" s="15">
        <v>0</v>
      </c>
      <c r="K185" s="13">
        <v>85.09</v>
      </c>
      <c r="L185" s="15">
        <f t="shared" si="22"/>
        <v>527.55905511811022</v>
      </c>
      <c r="M185" s="44">
        <v>86.5</v>
      </c>
      <c r="N185" s="15">
        <f t="shared" si="23"/>
        <v>51120</v>
      </c>
      <c r="O185" s="18">
        <v>6230</v>
      </c>
      <c r="P185" s="19"/>
      <c r="Q185" s="15">
        <v>44890</v>
      </c>
      <c r="R185" s="17">
        <f t="shared" si="24"/>
        <v>5361.2</v>
      </c>
      <c r="S185" s="20">
        <f t="shared" si="25"/>
        <v>872.2</v>
      </c>
      <c r="T185" s="20">
        <f t="shared" si="26"/>
        <v>0</v>
      </c>
      <c r="U185" s="20">
        <f t="shared" si="27"/>
        <v>4489</v>
      </c>
      <c r="V185" s="36"/>
    </row>
    <row r="186" spans="1:35" s="2" customFormat="1" ht="22.5">
      <c r="A186" s="1">
        <v>180</v>
      </c>
      <c r="B186" s="1" t="s">
        <v>325</v>
      </c>
      <c r="C186" s="13" t="s">
        <v>315</v>
      </c>
      <c r="D186" s="13" t="s">
        <v>237</v>
      </c>
      <c r="E186" s="13">
        <v>211.19</v>
      </c>
      <c r="F186" s="14">
        <f t="shared" si="21"/>
        <v>321.19</v>
      </c>
      <c r="G186" s="13">
        <v>110</v>
      </c>
      <c r="H186" s="15">
        <f t="shared" si="30"/>
        <v>129.09090909090909</v>
      </c>
      <c r="I186" s="13"/>
      <c r="J186" s="15">
        <v>0</v>
      </c>
      <c r="K186" s="13">
        <v>211.19</v>
      </c>
      <c r="L186" s="15">
        <f t="shared" si="22"/>
        <v>406.26923623277617</v>
      </c>
      <c r="M186" s="44">
        <v>212.1</v>
      </c>
      <c r="N186" s="15">
        <f t="shared" si="23"/>
        <v>100000</v>
      </c>
      <c r="O186" s="18">
        <v>14200</v>
      </c>
      <c r="P186" s="19"/>
      <c r="Q186" s="15">
        <v>85800</v>
      </c>
      <c r="R186" s="17">
        <f t="shared" si="24"/>
        <v>10568</v>
      </c>
      <c r="S186" s="20">
        <f t="shared" si="25"/>
        <v>1988.0000000000002</v>
      </c>
      <c r="T186" s="20">
        <f t="shared" si="26"/>
        <v>0</v>
      </c>
      <c r="U186" s="20">
        <f t="shared" si="27"/>
        <v>8580</v>
      </c>
      <c r="V186" s="36" t="s">
        <v>375</v>
      </c>
    </row>
    <row r="187" spans="1:35" s="3" customFormat="1" ht="22.5">
      <c r="A187" s="1">
        <v>181</v>
      </c>
      <c r="B187" s="1" t="s">
        <v>239</v>
      </c>
      <c r="C187" s="13" t="s">
        <v>315</v>
      </c>
      <c r="D187" s="13" t="s">
        <v>237</v>
      </c>
      <c r="E187" s="13">
        <v>390.06</v>
      </c>
      <c r="F187" s="14">
        <f t="shared" si="21"/>
        <v>627.05999999999995</v>
      </c>
      <c r="G187" s="13">
        <v>165</v>
      </c>
      <c r="H187" s="15">
        <f t="shared" si="30"/>
        <v>112.72727272727273</v>
      </c>
      <c r="I187" s="13">
        <v>72</v>
      </c>
      <c r="J187" s="15">
        <f>P187/I187</f>
        <v>277.77777777777777</v>
      </c>
      <c r="K187" s="13">
        <v>390.06</v>
      </c>
      <c r="L187" s="15">
        <f t="shared" si="22"/>
        <v>337.5890888581244</v>
      </c>
      <c r="M187" s="44">
        <v>369</v>
      </c>
      <c r="N187" s="15">
        <f t="shared" si="23"/>
        <v>170280</v>
      </c>
      <c r="O187" s="18">
        <v>18600</v>
      </c>
      <c r="P187" s="19">
        <v>20000</v>
      </c>
      <c r="Q187" s="15">
        <v>131680</v>
      </c>
      <c r="R187" s="17">
        <f t="shared" si="24"/>
        <v>19372</v>
      </c>
      <c r="S187" s="20">
        <f t="shared" si="25"/>
        <v>2604.0000000000005</v>
      </c>
      <c r="T187" s="20">
        <f t="shared" si="26"/>
        <v>3600</v>
      </c>
      <c r="U187" s="20">
        <f t="shared" si="27"/>
        <v>13168</v>
      </c>
      <c r="V187" s="36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5" s="2" customFormat="1" ht="84">
      <c r="A188" s="1">
        <v>182</v>
      </c>
      <c r="B188" s="4" t="s">
        <v>128</v>
      </c>
      <c r="C188" s="11" t="s">
        <v>315</v>
      </c>
      <c r="D188" s="11" t="s">
        <v>237</v>
      </c>
      <c r="E188" s="11">
        <v>178.98</v>
      </c>
      <c r="F188" s="14">
        <f t="shared" si="21"/>
        <v>499.98</v>
      </c>
      <c r="G188" s="11"/>
      <c r="H188" s="22">
        <v>0</v>
      </c>
      <c r="I188" s="11"/>
      <c r="J188" s="22">
        <v>0</v>
      </c>
      <c r="K188" s="11">
        <v>499.98</v>
      </c>
      <c r="L188" s="22">
        <f t="shared" si="22"/>
        <v>1240.0496019840793</v>
      </c>
      <c r="M188" s="11">
        <v>1178</v>
      </c>
      <c r="N188" s="22">
        <f t="shared" si="23"/>
        <v>620000</v>
      </c>
      <c r="O188" s="45"/>
      <c r="P188" s="11"/>
      <c r="Q188" s="22">
        <v>620000</v>
      </c>
      <c r="R188" s="17">
        <f t="shared" si="24"/>
        <v>62000</v>
      </c>
      <c r="S188" s="23">
        <f t="shared" si="25"/>
        <v>0</v>
      </c>
      <c r="T188" s="20">
        <f t="shared" si="26"/>
        <v>0</v>
      </c>
      <c r="U188" s="23">
        <f t="shared" si="27"/>
        <v>62000</v>
      </c>
      <c r="V188" s="36" t="s">
        <v>389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1:35" s="2" customFormat="1" ht="22.5">
      <c r="A189" s="1">
        <v>183</v>
      </c>
      <c r="B189" s="1" t="s">
        <v>243</v>
      </c>
      <c r="C189" s="13" t="s">
        <v>315</v>
      </c>
      <c r="D189" s="13" t="s">
        <v>244</v>
      </c>
      <c r="E189" s="13">
        <v>60</v>
      </c>
      <c r="F189" s="14">
        <f t="shared" si="21"/>
        <v>120</v>
      </c>
      <c r="G189" s="13">
        <v>60</v>
      </c>
      <c r="H189" s="15">
        <f t="shared" ref="H189:H197" si="31">O189/G189</f>
        <v>50</v>
      </c>
      <c r="I189" s="13"/>
      <c r="J189" s="15">
        <v>0</v>
      </c>
      <c r="K189" s="13">
        <v>60</v>
      </c>
      <c r="L189" s="15">
        <f t="shared" si="22"/>
        <v>283.33333333333331</v>
      </c>
      <c r="M189" s="44">
        <v>61.2</v>
      </c>
      <c r="N189" s="15">
        <f t="shared" si="23"/>
        <v>20000</v>
      </c>
      <c r="O189" s="18">
        <v>3000</v>
      </c>
      <c r="P189" s="19"/>
      <c r="Q189" s="15">
        <v>17000</v>
      </c>
      <c r="R189" s="17">
        <f t="shared" si="24"/>
        <v>2120</v>
      </c>
      <c r="S189" s="20">
        <f t="shared" si="25"/>
        <v>420.00000000000006</v>
      </c>
      <c r="T189" s="20">
        <f t="shared" si="26"/>
        <v>0</v>
      </c>
      <c r="U189" s="20">
        <f t="shared" si="27"/>
        <v>1700</v>
      </c>
      <c r="V189" s="36"/>
    </row>
    <row r="190" spans="1:35" s="2" customFormat="1" ht="22.5">
      <c r="A190" s="1">
        <v>184</v>
      </c>
      <c r="B190" s="1" t="s">
        <v>245</v>
      </c>
      <c r="C190" s="13" t="s">
        <v>315</v>
      </c>
      <c r="D190" s="13" t="s">
        <v>244</v>
      </c>
      <c r="E190" s="13">
        <v>90</v>
      </c>
      <c r="F190" s="14">
        <f t="shared" si="21"/>
        <v>140</v>
      </c>
      <c r="G190" s="13">
        <v>50</v>
      </c>
      <c r="H190" s="15">
        <f t="shared" si="31"/>
        <v>250</v>
      </c>
      <c r="I190" s="13"/>
      <c r="J190" s="15">
        <v>0</v>
      </c>
      <c r="K190" s="13">
        <v>90</v>
      </c>
      <c r="L190" s="15">
        <f t="shared" si="22"/>
        <v>250</v>
      </c>
      <c r="M190" s="44">
        <v>90</v>
      </c>
      <c r="N190" s="15">
        <f t="shared" si="23"/>
        <v>35000</v>
      </c>
      <c r="O190" s="18">
        <v>12500</v>
      </c>
      <c r="P190" s="19"/>
      <c r="Q190" s="15">
        <v>22500</v>
      </c>
      <c r="R190" s="17">
        <f t="shared" si="24"/>
        <v>4000</v>
      </c>
      <c r="S190" s="20">
        <f t="shared" si="25"/>
        <v>1750.0000000000002</v>
      </c>
      <c r="T190" s="20">
        <f t="shared" si="26"/>
        <v>0</v>
      </c>
      <c r="U190" s="20">
        <f t="shared" si="27"/>
        <v>2250</v>
      </c>
      <c r="V190" s="36"/>
    </row>
    <row r="191" spans="1:35" s="2" customFormat="1" ht="22.5">
      <c r="A191" s="1">
        <v>185</v>
      </c>
      <c r="B191" s="1" t="s">
        <v>246</v>
      </c>
      <c r="C191" s="13" t="s">
        <v>315</v>
      </c>
      <c r="D191" s="13" t="s">
        <v>244</v>
      </c>
      <c r="E191" s="13">
        <v>54</v>
      </c>
      <c r="F191" s="14">
        <f t="shared" si="21"/>
        <v>108</v>
      </c>
      <c r="G191" s="13">
        <v>54</v>
      </c>
      <c r="H191" s="15">
        <f t="shared" si="31"/>
        <v>0</v>
      </c>
      <c r="I191" s="13"/>
      <c r="J191" s="15">
        <v>0</v>
      </c>
      <c r="K191" s="13">
        <v>54</v>
      </c>
      <c r="L191" s="15">
        <f t="shared" si="22"/>
        <v>462.96296296296299</v>
      </c>
      <c r="M191" s="44">
        <v>54</v>
      </c>
      <c r="N191" s="15">
        <f t="shared" si="23"/>
        <v>25000</v>
      </c>
      <c r="O191" s="18"/>
      <c r="P191" s="19"/>
      <c r="Q191" s="15">
        <v>25000</v>
      </c>
      <c r="R191" s="17">
        <f t="shared" si="24"/>
        <v>2500</v>
      </c>
      <c r="S191" s="20">
        <f t="shared" si="25"/>
        <v>0</v>
      </c>
      <c r="T191" s="20">
        <f t="shared" si="26"/>
        <v>0</v>
      </c>
      <c r="U191" s="20">
        <f t="shared" si="27"/>
        <v>2500</v>
      </c>
      <c r="V191" s="36"/>
    </row>
    <row r="192" spans="1:35" s="2" customFormat="1" ht="22.5">
      <c r="A192" s="1">
        <v>186</v>
      </c>
      <c r="B192" s="1" t="s">
        <v>247</v>
      </c>
      <c r="C192" s="13" t="s">
        <v>315</v>
      </c>
      <c r="D192" s="13" t="s">
        <v>244</v>
      </c>
      <c r="E192" s="13">
        <v>91.9</v>
      </c>
      <c r="F192" s="14">
        <f t="shared" si="21"/>
        <v>151.9</v>
      </c>
      <c r="G192" s="13">
        <v>60</v>
      </c>
      <c r="H192" s="15">
        <f t="shared" si="31"/>
        <v>133.33333333333334</v>
      </c>
      <c r="I192" s="13"/>
      <c r="J192" s="15">
        <v>0</v>
      </c>
      <c r="K192" s="13">
        <v>91.9</v>
      </c>
      <c r="L192" s="15">
        <f t="shared" si="22"/>
        <v>130.57671381936888</v>
      </c>
      <c r="M192" s="44">
        <v>93.5</v>
      </c>
      <c r="N192" s="15">
        <f t="shared" si="23"/>
        <v>20000</v>
      </c>
      <c r="O192" s="18">
        <v>8000</v>
      </c>
      <c r="P192" s="19"/>
      <c r="Q192" s="15">
        <v>12000</v>
      </c>
      <c r="R192" s="17">
        <f t="shared" si="24"/>
        <v>2320</v>
      </c>
      <c r="S192" s="20">
        <f t="shared" si="25"/>
        <v>1120</v>
      </c>
      <c r="T192" s="20">
        <f t="shared" si="26"/>
        <v>0</v>
      </c>
      <c r="U192" s="20">
        <f t="shared" si="27"/>
        <v>1200</v>
      </c>
      <c r="V192" s="36"/>
    </row>
    <row r="193" spans="1:33" s="2" customFormat="1" ht="22.5">
      <c r="A193" s="1">
        <v>187</v>
      </c>
      <c r="B193" s="1" t="s">
        <v>248</v>
      </c>
      <c r="C193" s="13" t="s">
        <v>315</v>
      </c>
      <c r="D193" s="13" t="s">
        <v>244</v>
      </c>
      <c r="E193" s="13">
        <v>236</v>
      </c>
      <c r="F193" s="14">
        <f t="shared" si="21"/>
        <v>246</v>
      </c>
      <c r="G193" s="13">
        <v>10</v>
      </c>
      <c r="H193" s="15">
        <f t="shared" si="31"/>
        <v>0</v>
      </c>
      <c r="I193" s="13"/>
      <c r="J193" s="15">
        <v>0</v>
      </c>
      <c r="K193" s="13">
        <v>236</v>
      </c>
      <c r="L193" s="15">
        <f t="shared" si="22"/>
        <v>169.4915254237288</v>
      </c>
      <c r="M193" s="44">
        <v>236</v>
      </c>
      <c r="N193" s="15">
        <f t="shared" si="23"/>
        <v>40000</v>
      </c>
      <c r="O193" s="18"/>
      <c r="P193" s="19"/>
      <c r="Q193" s="15">
        <v>40000</v>
      </c>
      <c r="R193" s="17">
        <f t="shared" si="24"/>
        <v>4000</v>
      </c>
      <c r="S193" s="20">
        <f t="shared" si="25"/>
        <v>0</v>
      </c>
      <c r="T193" s="20">
        <f t="shared" si="26"/>
        <v>0</v>
      </c>
      <c r="U193" s="20">
        <f t="shared" si="27"/>
        <v>4000</v>
      </c>
      <c r="V193" s="36"/>
    </row>
    <row r="194" spans="1:33" s="2" customFormat="1" ht="22.5">
      <c r="A194" s="1">
        <v>188</v>
      </c>
      <c r="B194" s="1" t="s">
        <v>249</v>
      </c>
      <c r="C194" s="13" t="s">
        <v>315</v>
      </c>
      <c r="D194" s="13" t="s">
        <v>244</v>
      </c>
      <c r="E194" s="13">
        <v>225</v>
      </c>
      <c r="F194" s="14">
        <f t="shared" si="21"/>
        <v>241</v>
      </c>
      <c r="G194" s="13">
        <v>16</v>
      </c>
      <c r="H194" s="15">
        <f t="shared" si="31"/>
        <v>0</v>
      </c>
      <c r="I194" s="13"/>
      <c r="J194" s="15">
        <v>0</v>
      </c>
      <c r="K194" s="13">
        <v>225</v>
      </c>
      <c r="L194" s="15">
        <f t="shared" si="22"/>
        <v>111.11111111111111</v>
      </c>
      <c r="M194" s="44">
        <v>225</v>
      </c>
      <c r="N194" s="15">
        <f t="shared" si="23"/>
        <v>25000</v>
      </c>
      <c r="O194" s="18"/>
      <c r="P194" s="19"/>
      <c r="Q194" s="15">
        <v>25000</v>
      </c>
      <c r="R194" s="17">
        <f t="shared" si="24"/>
        <v>2500</v>
      </c>
      <c r="S194" s="20">
        <f t="shared" si="25"/>
        <v>0</v>
      </c>
      <c r="T194" s="20">
        <f t="shared" si="26"/>
        <v>0</v>
      </c>
      <c r="U194" s="20">
        <f t="shared" si="27"/>
        <v>2500</v>
      </c>
      <c r="V194" s="36"/>
    </row>
    <row r="195" spans="1:33" s="2" customFormat="1" ht="22.5">
      <c r="A195" s="1">
        <v>189</v>
      </c>
      <c r="B195" s="1" t="s">
        <v>250</v>
      </c>
      <c r="C195" s="13" t="s">
        <v>315</v>
      </c>
      <c r="D195" s="13" t="s">
        <v>244</v>
      </c>
      <c r="E195" s="13">
        <v>188.1</v>
      </c>
      <c r="F195" s="14">
        <f t="shared" si="21"/>
        <v>348.1</v>
      </c>
      <c r="G195" s="13">
        <v>99</v>
      </c>
      <c r="H195" s="15">
        <f t="shared" si="31"/>
        <v>111.11111111111111</v>
      </c>
      <c r="I195" s="13">
        <v>61</v>
      </c>
      <c r="J195" s="15">
        <f>P195/I195</f>
        <v>295.08196721311475</v>
      </c>
      <c r="K195" s="13">
        <v>188.1</v>
      </c>
      <c r="L195" s="15">
        <f t="shared" si="22"/>
        <v>164.80595427963848</v>
      </c>
      <c r="M195" s="44">
        <v>188</v>
      </c>
      <c r="N195" s="15">
        <f t="shared" si="23"/>
        <v>60000</v>
      </c>
      <c r="O195" s="18">
        <v>11000</v>
      </c>
      <c r="P195" s="19">
        <v>18000</v>
      </c>
      <c r="Q195" s="15">
        <v>31000</v>
      </c>
      <c r="R195" s="17">
        <f t="shared" si="24"/>
        <v>7880</v>
      </c>
      <c r="S195" s="20">
        <f t="shared" si="25"/>
        <v>1540.0000000000002</v>
      </c>
      <c r="T195" s="20">
        <f t="shared" si="26"/>
        <v>3240</v>
      </c>
      <c r="U195" s="20">
        <f t="shared" si="27"/>
        <v>3100</v>
      </c>
      <c r="V195" s="36"/>
      <c r="AG195" s="3"/>
    </row>
    <row r="196" spans="1:33" s="2" customFormat="1" ht="22.5">
      <c r="A196" s="1">
        <v>190</v>
      </c>
      <c r="B196" s="1" t="s">
        <v>251</v>
      </c>
      <c r="C196" s="13" t="s">
        <v>315</v>
      </c>
      <c r="D196" s="13" t="s">
        <v>244</v>
      </c>
      <c r="E196" s="13">
        <v>383.6</v>
      </c>
      <c r="F196" s="14">
        <f t="shared" si="21"/>
        <v>734.6</v>
      </c>
      <c r="G196" s="13">
        <v>300</v>
      </c>
      <c r="H196" s="15">
        <f t="shared" si="31"/>
        <v>166.66666666666666</v>
      </c>
      <c r="I196" s="13">
        <v>51</v>
      </c>
      <c r="J196" s="15">
        <f>P196/I196</f>
        <v>0</v>
      </c>
      <c r="K196" s="13">
        <v>383.6</v>
      </c>
      <c r="L196" s="15">
        <f t="shared" si="22"/>
        <v>0</v>
      </c>
      <c r="M196" s="44">
        <v>383</v>
      </c>
      <c r="N196" s="15">
        <f t="shared" si="23"/>
        <v>50000</v>
      </c>
      <c r="O196" s="18">
        <v>50000</v>
      </c>
      <c r="P196" s="19"/>
      <c r="Q196" s="15">
        <v>0</v>
      </c>
      <c r="R196" s="17">
        <f t="shared" si="24"/>
        <v>7000.0000000000009</v>
      </c>
      <c r="S196" s="20">
        <f t="shared" si="25"/>
        <v>7000.0000000000009</v>
      </c>
      <c r="T196" s="20">
        <f t="shared" si="26"/>
        <v>0</v>
      </c>
      <c r="U196" s="20">
        <f t="shared" si="27"/>
        <v>0</v>
      </c>
      <c r="V196" s="36"/>
    </row>
    <row r="197" spans="1:33" s="2" customFormat="1" ht="22.5">
      <c r="A197" s="1">
        <v>191</v>
      </c>
      <c r="B197" s="1" t="s">
        <v>252</v>
      </c>
      <c r="C197" s="13" t="s">
        <v>315</v>
      </c>
      <c r="D197" s="13" t="s">
        <v>244</v>
      </c>
      <c r="E197" s="13">
        <v>109</v>
      </c>
      <c r="F197" s="14">
        <f t="shared" si="21"/>
        <v>218</v>
      </c>
      <c r="G197" s="13">
        <v>89</v>
      </c>
      <c r="H197" s="15">
        <f t="shared" si="31"/>
        <v>78.651685393258433</v>
      </c>
      <c r="I197" s="13">
        <v>20</v>
      </c>
      <c r="J197" s="15">
        <f>P197/I197</f>
        <v>0</v>
      </c>
      <c r="K197" s="13">
        <v>109</v>
      </c>
      <c r="L197" s="15">
        <f t="shared" si="22"/>
        <v>486.23853211009174</v>
      </c>
      <c r="M197" s="44">
        <v>109</v>
      </c>
      <c r="N197" s="15">
        <f t="shared" si="23"/>
        <v>60000</v>
      </c>
      <c r="O197" s="18">
        <v>7000</v>
      </c>
      <c r="P197" s="19"/>
      <c r="Q197" s="15">
        <v>53000</v>
      </c>
      <c r="R197" s="17">
        <f t="shared" si="24"/>
        <v>6280</v>
      </c>
      <c r="S197" s="20">
        <f t="shared" si="25"/>
        <v>980.00000000000011</v>
      </c>
      <c r="T197" s="20">
        <f t="shared" si="26"/>
        <v>0</v>
      </c>
      <c r="U197" s="20">
        <f t="shared" si="27"/>
        <v>5300</v>
      </c>
      <c r="V197" s="36"/>
    </row>
    <row r="198" spans="1:33" s="2" customFormat="1" ht="22.5">
      <c r="A198" s="1">
        <v>192</v>
      </c>
      <c r="B198" s="1" t="s">
        <v>146</v>
      </c>
      <c r="C198" s="13" t="s">
        <v>315</v>
      </c>
      <c r="D198" s="13" t="s">
        <v>244</v>
      </c>
      <c r="E198" s="13">
        <v>324.2</v>
      </c>
      <c r="F198" s="14">
        <f t="shared" si="21"/>
        <v>461</v>
      </c>
      <c r="G198" s="13"/>
      <c r="H198" s="15">
        <v>0</v>
      </c>
      <c r="I198" s="13">
        <v>158</v>
      </c>
      <c r="J198" s="15">
        <f>P198/I198</f>
        <v>253.16455696202533</v>
      </c>
      <c r="K198" s="13">
        <v>303</v>
      </c>
      <c r="L198" s="15">
        <f t="shared" si="22"/>
        <v>478.54785478547853</v>
      </c>
      <c r="M198" s="44">
        <v>324</v>
      </c>
      <c r="N198" s="15">
        <f t="shared" si="23"/>
        <v>185000</v>
      </c>
      <c r="O198" s="18"/>
      <c r="P198" s="19">
        <v>40000</v>
      </c>
      <c r="Q198" s="15">
        <v>145000</v>
      </c>
      <c r="R198" s="17">
        <f t="shared" si="24"/>
        <v>21700</v>
      </c>
      <c r="S198" s="20">
        <f t="shared" si="25"/>
        <v>0</v>
      </c>
      <c r="T198" s="20">
        <f t="shared" si="26"/>
        <v>7200</v>
      </c>
      <c r="U198" s="20">
        <f t="shared" si="27"/>
        <v>14500</v>
      </c>
      <c r="V198" s="36"/>
    </row>
    <row r="199" spans="1:33" s="2" customFormat="1" ht="22.5">
      <c r="A199" s="1">
        <v>193</v>
      </c>
      <c r="B199" s="1" t="s">
        <v>253</v>
      </c>
      <c r="C199" s="13" t="s">
        <v>315</v>
      </c>
      <c r="D199" s="13" t="s">
        <v>244</v>
      </c>
      <c r="E199" s="13">
        <v>68.099999999999994</v>
      </c>
      <c r="F199" s="14">
        <f t="shared" ref="F199:F261" si="32">G199+I199+K199</f>
        <v>68.099999999999994</v>
      </c>
      <c r="G199" s="13"/>
      <c r="H199" s="15">
        <v>0</v>
      </c>
      <c r="I199" s="13"/>
      <c r="J199" s="15">
        <v>0</v>
      </c>
      <c r="K199" s="13">
        <v>68.099999999999994</v>
      </c>
      <c r="L199" s="15">
        <f t="shared" ref="L199:L261" si="33">Q199/K199</f>
        <v>146.84287812041117</v>
      </c>
      <c r="M199" s="44">
        <v>68</v>
      </c>
      <c r="N199" s="15">
        <f t="shared" ref="N199:N261" si="34">O199+P199+Q199</f>
        <v>10000</v>
      </c>
      <c r="O199" s="18"/>
      <c r="P199" s="19"/>
      <c r="Q199" s="15">
        <v>10000</v>
      </c>
      <c r="R199" s="17">
        <f t="shared" ref="R199:R261" si="35">S199+T199+U199</f>
        <v>1000</v>
      </c>
      <c r="S199" s="20">
        <f t="shared" ref="S199:S261" si="36">O199*0.14</f>
        <v>0</v>
      </c>
      <c r="T199" s="20">
        <f t="shared" ref="T199:T261" si="37">P199*0.18</f>
        <v>0</v>
      </c>
      <c r="U199" s="20">
        <f t="shared" ref="U199:U261" si="38">Q199*0.1</f>
        <v>1000</v>
      </c>
      <c r="V199" s="36"/>
    </row>
    <row r="200" spans="1:33" s="2" customFormat="1" ht="22.5">
      <c r="A200" s="1">
        <v>194</v>
      </c>
      <c r="B200" s="1" t="s">
        <v>254</v>
      </c>
      <c r="C200" s="13" t="s">
        <v>315</v>
      </c>
      <c r="D200" s="13" t="s">
        <v>244</v>
      </c>
      <c r="E200" s="13">
        <v>93</v>
      </c>
      <c r="F200" s="14">
        <f t="shared" si="32"/>
        <v>93</v>
      </c>
      <c r="G200" s="13"/>
      <c r="H200" s="15">
        <v>0</v>
      </c>
      <c r="I200" s="13"/>
      <c r="J200" s="15">
        <v>0</v>
      </c>
      <c r="K200" s="13">
        <v>93</v>
      </c>
      <c r="L200" s="15">
        <f t="shared" si="33"/>
        <v>161.29032258064515</v>
      </c>
      <c r="M200" s="44">
        <v>93</v>
      </c>
      <c r="N200" s="15">
        <f t="shared" si="34"/>
        <v>15000</v>
      </c>
      <c r="O200" s="18"/>
      <c r="P200" s="19"/>
      <c r="Q200" s="15">
        <v>15000</v>
      </c>
      <c r="R200" s="17">
        <f t="shared" si="35"/>
        <v>1500</v>
      </c>
      <c r="S200" s="20">
        <f t="shared" si="36"/>
        <v>0</v>
      </c>
      <c r="T200" s="20">
        <f t="shared" si="37"/>
        <v>0</v>
      </c>
      <c r="U200" s="20">
        <f t="shared" si="38"/>
        <v>1500</v>
      </c>
      <c r="V200" s="36"/>
    </row>
    <row r="201" spans="1:33" s="2" customFormat="1" ht="22.5">
      <c r="A201" s="1">
        <v>195</v>
      </c>
      <c r="B201" s="1" t="s">
        <v>255</v>
      </c>
      <c r="C201" s="13" t="s">
        <v>315</v>
      </c>
      <c r="D201" s="13" t="s">
        <v>244</v>
      </c>
      <c r="E201" s="13">
        <v>61.2</v>
      </c>
      <c r="F201" s="14">
        <f t="shared" si="32"/>
        <v>61.2</v>
      </c>
      <c r="G201" s="13"/>
      <c r="H201" s="15">
        <v>0</v>
      </c>
      <c r="I201" s="13"/>
      <c r="J201" s="15">
        <v>0</v>
      </c>
      <c r="K201" s="13">
        <v>61.2</v>
      </c>
      <c r="L201" s="15">
        <f t="shared" si="33"/>
        <v>163.3986928104575</v>
      </c>
      <c r="M201" s="44">
        <v>60.5</v>
      </c>
      <c r="N201" s="15">
        <f t="shared" si="34"/>
        <v>10000</v>
      </c>
      <c r="O201" s="18"/>
      <c r="P201" s="19"/>
      <c r="Q201" s="15">
        <v>10000</v>
      </c>
      <c r="R201" s="17">
        <f t="shared" si="35"/>
        <v>1000</v>
      </c>
      <c r="S201" s="20">
        <f t="shared" si="36"/>
        <v>0</v>
      </c>
      <c r="T201" s="20">
        <f t="shared" si="37"/>
        <v>0</v>
      </c>
      <c r="U201" s="20">
        <f t="shared" si="38"/>
        <v>1000</v>
      </c>
      <c r="V201" s="36"/>
    </row>
    <row r="202" spans="1:33" s="2" customFormat="1" ht="22.5">
      <c r="A202" s="1">
        <v>196</v>
      </c>
      <c r="B202" s="1" t="s">
        <v>256</v>
      </c>
      <c r="C202" s="13" t="s">
        <v>315</v>
      </c>
      <c r="D202" s="13" t="s">
        <v>244</v>
      </c>
      <c r="E202" s="13">
        <v>50</v>
      </c>
      <c r="F202" s="14">
        <f t="shared" si="32"/>
        <v>50</v>
      </c>
      <c r="G202" s="13"/>
      <c r="H202" s="15">
        <v>0</v>
      </c>
      <c r="I202" s="13"/>
      <c r="J202" s="15">
        <v>0</v>
      </c>
      <c r="K202" s="13">
        <v>50</v>
      </c>
      <c r="L202" s="15">
        <f t="shared" si="33"/>
        <v>200</v>
      </c>
      <c r="M202" s="44">
        <v>50</v>
      </c>
      <c r="N202" s="15">
        <f t="shared" si="34"/>
        <v>10000</v>
      </c>
      <c r="O202" s="18"/>
      <c r="P202" s="19"/>
      <c r="Q202" s="15">
        <v>10000</v>
      </c>
      <c r="R202" s="17">
        <f t="shared" si="35"/>
        <v>1000</v>
      </c>
      <c r="S202" s="20">
        <f t="shared" si="36"/>
        <v>0</v>
      </c>
      <c r="T202" s="20">
        <f t="shared" si="37"/>
        <v>0</v>
      </c>
      <c r="U202" s="20">
        <f t="shared" si="38"/>
        <v>1000</v>
      </c>
      <c r="V202" s="36"/>
    </row>
    <row r="203" spans="1:33" s="2" customFormat="1" ht="22.5">
      <c r="A203" s="1">
        <v>197</v>
      </c>
      <c r="B203" s="1" t="s">
        <v>257</v>
      </c>
      <c r="C203" s="13" t="s">
        <v>315</v>
      </c>
      <c r="D203" s="13" t="s">
        <v>244</v>
      </c>
      <c r="E203" s="13">
        <v>53.7</v>
      </c>
      <c r="F203" s="14">
        <f t="shared" si="32"/>
        <v>53.7</v>
      </c>
      <c r="G203" s="13"/>
      <c r="H203" s="15">
        <v>0</v>
      </c>
      <c r="I203" s="13"/>
      <c r="J203" s="15">
        <v>0</v>
      </c>
      <c r="K203" s="13">
        <v>53.7</v>
      </c>
      <c r="L203" s="15">
        <f t="shared" si="33"/>
        <v>186.21973929236498</v>
      </c>
      <c r="M203" s="44">
        <v>54</v>
      </c>
      <c r="N203" s="15">
        <f t="shared" si="34"/>
        <v>10000</v>
      </c>
      <c r="O203" s="18"/>
      <c r="P203" s="19"/>
      <c r="Q203" s="15">
        <v>10000</v>
      </c>
      <c r="R203" s="17">
        <f t="shared" si="35"/>
        <v>1000</v>
      </c>
      <c r="S203" s="20">
        <f t="shared" si="36"/>
        <v>0</v>
      </c>
      <c r="T203" s="20">
        <f t="shared" si="37"/>
        <v>0</v>
      </c>
      <c r="U203" s="20">
        <f t="shared" si="38"/>
        <v>1000</v>
      </c>
      <c r="V203" s="36"/>
    </row>
    <row r="204" spans="1:33" s="2" customFormat="1" ht="22.5">
      <c r="A204" s="1">
        <v>198</v>
      </c>
      <c r="B204" s="1" t="s">
        <v>258</v>
      </c>
      <c r="C204" s="13" t="s">
        <v>315</v>
      </c>
      <c r="D204" s="13" t="s">
        <v>259</v>
      </c>
      <c r="E204" s="13">
        <v>202</v>
      </c>
      <c r="F204" s="14">
        <f t="shared" si="32"/>
        <v>272</v>
      </c>
      <c r="G204" s="13">
        <v>70</v>
      </c>
      <c r="H204" s="15">
        <f>O204/G204</f>
        <v>124.28571428571429</v>
      </c>
      <c r="I204" s="13"/>
      <c r="J204" s="15">
        <v>0</v>
      </c>
      <c r="K204" s="13">
        <v>202</v>
      </c>
      <c r="L204" s="15">
        <f t="shared" si="33"/>
        <v>204.45544554455446</v>
      </c>
      <c r="M204" s="44">
        <v>202</v>
      </c>
      <c r="N204" s="15">
        <f t="shared" si="34"/>
        <v>50000</v>
      </c>
      <c r="O204" s="18">
        <v>8700</v>
      </c>
      <c r="P204" s="19"/>
      <c r="Q204" s="15">
        <v>41300</v>
      </c>
      <c r="R204" s="17">
        <f t="shared" si="35"/>
        <v>5348</v>
      </c>
      <c r="S204" s="20">
        <f t="shared" si="36"/>
        <v>1218.0000000000002</v>
      </c>
      <c r="T204" s="20">
        <f t="shared" si="37"/>
        <v>0</v>
      </c>
      <c r="U204" s="20">
        <f t="shared" si="38"/>
        <v>4130</v>
      </c>
      <c r="V204" s="36"/>
    </row>
    <row r="205" spans="1:33" s="2" customFormat="1" ht="22.5">
      <c r="A205" s="1">
        <v>199</v>
      </c>
      <c r="B205" s="1" t="s">
        <v>260</v>
      </c>
      <c r="C205" s="13" t="s">
        <v>315</v>
      </c>
      <c r="D205" s="13" t="s">
        <v>259</v>
      </c>
      <c r="E205" s="13">
        <v>90</v>
      </c>
      <c r="F205" s="14">
        <f t="shared" si="32"/>
        <v>110</v>
      </c>
      <c r="G205" s="13">
        <v>20</v>
      </c>
      <c r="H205" s="15">
        <f>O205/G205</f>
        <v>70</v>
      </c>
      <c r="I205" s="13"/>
      <c r="J205" s="15">
        <v>0</v>
      </c>
      <c r="K205" s="13">
        <v>90</v>
      </c>
      <c r="L205" s="15">
        <f t="shared" si="33"/>
        <v>206.66666666666666</v>
      </c>
      <c r="M205" s="44">
        <v>90</v>
      </c>
      <c r="N205" s="15">
        <f t="shared" si="34"/>
        <v>20000</v>
      </c>
      <c r="O205" s="18">
        <v>1400</v>
      </c>
      <c r="P205" s="19"/>
      <c r="Q205" s="15">
        <v>18600</v>
      </c>
      <c r="R205" s="17">
        <f t="shared" si="35"/>
        <v>2056</v>
      </c>
      <c r="S205" s="20">
        <f t="shared" si="36"/>
        <v>196.00000000000003</v>
      </c>
      <c r="T205" s="20">
        <f t="shared" si="37"/>
        <v>0</v>
      </c>
      <c r="U205" s="20">
        <f t="shared" si="38"/>
        <v>1860</v>
      </c>
      <c r="V205" s="36"/>
    </row>
    <row r="206" spans="1:33" s="2" customFormat="1" ht="52.5">
      <c r="A206" s="1">
        <v>200</v>
      </c>
      <c r="B206" s="1" t="s">
        <v>327</v>
      </c>
      <c r="C206" s="13" t="s">
        <v>315</v>
      </c>
      <c r="D206" s="13" t="s">
        <v>259</v>
      </c>
      <c r="E206" s="13">
        <v>153.5</v>
      </c>
      <c r="F206" s="14">
        <f t="shared" si="32"/>
        <v>188.5</v>
      </c>
      <c r="G206" s="13">
        <v>35</v>
      </c>
      <c r="H206" s="15">
        <f>O206/G206</f>
        <v>314.28571428571428</v>
      </c>
      <c r="I206" s="13"/>
      <c r="J206" s="15">
        <v>0</v>
      </c>
      <c r="K206" s="13">
        <v>153.5</v>
      </c>
      <c r="L206" s="15">
        <f t="shared" si="33"/>
        <v>140.06514657980455</v>
      </c>
      <c r="M206" s="44">
        <v>153</v>
      </c>
      <c r="N206" s="15">
        <f t="shared" si="34"/>
        <v>32500</v>
      </c>
      <c r="O206" s="18">
        <v>11000</v>
      </c>
      <c r="P206" s="19"/>
      <c r="Q206" s="15">
        <v>21500</v>
      </c>
      <c r="R206" s="17">
        <f t="shared" si="35"/>
        <v>3690</v>
      </c>
      <c r="S206" s="20">
        <f t="shared" si="36"/>
        <v>1540.0000000000002</v>
      </c>
      <c r="T206" s="20">
        <f t="shared" si="37"/>
        <v>0</v>
      </c>
      <c r="U206" s="20">
        <f t="shared" si="38"/>
        <v>2150</v>
      </c>
      <c r="V206" s="36" t="s">
        <v>382</v>
      </c>
    </row>
    <row r="207" spans="1:33" s="2" customFormat="1" ht="22.5">
      <c r="A207" s="1">
        <v>201</v>
      </c>
      <c r="B207" s="1" t="s">
        <v>261</v>
      </c>
      <c r="C207" s="13" t="s">
        <v>315</v>
      </c>
      <c r="D207" s="13" t="s">
        <v>259</v>
      </c>
      <c r="E207" s="13">
        <v>305</v>
      </c>
      <c r="F207" s="14">
        <f t="shared" si="32"/>
        <v>305</v>
      </c>
      <c r="G207" s="13"/>
      <c r="H207" s="15">
        <v>0</v>
      </c>
      <c r="I207" s="13"/>
      <c r="J207" s="15">
        <v>0</v>
      </c>
      <c r="K207" s="13">
        <v>305</v>
      </c>
      <c r="L207" s="15">
        <f t="shared" si="33"/>
        <v>581.96721311475414</v>
      </c>
      <c r="M207" s="44">
        <v>305</v>
      </c>
      <c r="N207" s="15">
        <f t="shared" si="34"/>
        <v>177500</v>
      </c>
      <c r="O207" s="18"/>
      <c r="P207" s="19"/>
      <c r="Q207" s="15">
        <v>177500</v>
      </c>
      <c r="R207" s="17">
        <f t="shared" si="35"/>
        <v>17750</v>
      </c>
      <c r="S207" s="20">
        <f t="shared" si="36"/>
        <v>0</v>
      </c>
      <c r="T207" s="20">
        <f t="shared" si="37"/>
        <v>0</v>
      </c>
      <c r="U207" s="20">
        <f t="shared" si="38"/>
        <v>17750</v>
      </c>
      <c r="V207" s="36"/>
    </row>
    <row r="208" spans="1:33" s="2" customFormat="1" ht="22.5">
      <c r="A208" s="1">
        <v>202</v>
      </c>
      <c r="B208" s="1" t="s">
        <v>262</v>
      </c>
      <c r="C208" s="13" t="s">
        <v>315</v>
      </c>
      <c r="D208" s="13" t="s">
        <v>259</v>
      </c>
      <c r="E208" s="13">
        <v>282.5</v>
      </c>
      <c r="F208" s="14">
        <f t="shared" si="32"/>
        <v>282.5</v>
      </c>
      <c r="G208" s="13"/>
      <c r="H208" s="15">
        <v>0</v>
      </c>
      <c r="I208" s="13"/>
      <c r="J208" s="15">
        <v>0</v>
      </c>
      <c r="K208" s="13">
        <v>282.5</v>
      </c>
      <c r="L208" s="15">
        <f t="shared" si="33"/>
        <v>530.97345132743362</v>
      </c>
      <c r="M208" s="44">
        <v>282</v>
      </c>
      <c r="N208" s="15">
        <f t="shared" si="34"/>
        <v>150000</v>
      </c>
      <c r="O208" s="18"/>
      <c r="P208" s="19"/>
      <c r="Q208" s="15">
        <v>150000</v>
      </c>
      <c r="R208" s="17">
        <f t="shared" si="35"/>
        <v>15000</v>
      </c>
      <c r="S208" s="20">
        <f t="shared" si="36"/>
        <v>0</v>
      </c>
      <c r="T208" s="20">
        <f t="shared" si="37"/>
        <v>0</v>
      </c>
      <c r="U208" s="20">
        <f t="shared" si="38"/>
        <v>15000</v>
      </c>
      <c r="V208" s="36"/>
    </row>
    <row r="209" spans="1:22" s="2" customFormat="1" ht="22.5">
      <c r="A209" s="1">
        <v>203</v>
      </c>
      <c r="B209" s="1" t="s">
        <v>263</v>
      </c>
      <c r="C209" s="13" t="s">
        <v>315</v>
      </c>
      <c r="D209" s="13" t="s">
        <v>259</v>
      </c>
      <c r="E209" s="13">
        <v>116</v>
      </c>
      <c r="F209" s="14">
        <f t="shared" si="32"/>
        <v>116</v>
      </c>
      <c r="G209" s="13"/>
      <c r="H209" s="15">
        <v>0</v>
      </c>
      <c r="I209" s="13"/>
      <c r="J209" s="15">
        <v>0</v>
      </c>
      <c r="K209" s="13">
        <v>116</v>
      </c>
      <c r="L209" s="15">
        <f t="shared" si="33"/>
        <v>129.31034482758622</v>
      </c>
      <c r="M209" s="44">
        <v>116</v>
      </c>
      <c r="N209" s="15">
        <f t="shared" si="34"/>
        <v>15000</v>
      </c>
      <c r="O209" s="18"/>
      <c r="P209" s="19"/>
      <c r="Q209" s="15">
        <v>15000</v>
      </c>
      <c r="R209" s="17">
        <f t="shared" si="35"/>
        <v>1500</v>
      </c>
      <c r="S209" s="20">
        <f t="shared" si="36"/>
        <v>0</v>
      </c>
      <c r="T209" s="20">
        <f t="shared" si="37"/>
        <v>0</v>
      </c>
      <c r="U209" s="20">
        <f t="shared" si="38"/>
        <v>1500</v>
      </c>
      <c r="V209" s="36"/>
    </row>
    <row r="210" spans="1:22" s="2" customFormat="1" ht="22.5">
      <c r="A210" s="1">
        <v>204</v>
      </c>
      <c r="B210" s="1" t="s">
        <v>264</v>
      </c>
      <c r="C210" s="13" t="s">
        <v>315</v>
      </c>
      <c r="D210" s="13" t="s">
        <v>259</v>
      </c>
      <c r="E210" s="13">
        <v>110</v>
      </c>
      <c r="F210" s="14">
        <f t="shared" si="32"/>
        <v>110</v>
      </c>
      <c r="G210" s="13"/>
      <c r="H210" s="15">
        <v>0</v>
      </c>
      <c r="I210" s="13"/>
      <c r="J210" s="15">
        <v>0</v>
      </c>
      <c r="K210" s="13">
        <v>110</v>
      </c>
      <c r="L210" s="15">
        <f t="shared" si="33"/>
        <v>409.09090909090907</v>
      </c>
      <c r="M210" s="44">
        <v>110</v>
      </c>
      <c r="N210" s="15">
        <f t="shared" si="34"/>
        <v>45000</v>
      </c>
      <c r="O210" s="18"/>
      <c r="P210" s="19"/>
      <c r="Q210" s="15">
        <v>45000</v>
      </c>
      <c r="R210" s="17">
        <f t="shared" si="35"/>
        <v>4500</v>
      </c>
      <c r="S210" s="20">
        <f t="shared" si="36"/>
        <v>0</v>
      </c>
      <c r="T210" s="20">
        <f t="shared" si="37"/>
        <v>0</v>
      </c>
      <c r="U210" s="20">
        <f t="shared" si="38"/>
        <v>4500</v>
      </c>
      <c r="V210" s="36"/>
    </row>
    <row r="211" spans="1:22" s="2" customFormat="1" ht="22.5">
      <c r="A211" s="1">
        <v>205</v>
      </c>
      <c r="B211" s="1" t="s">
        <v>265</v>
      </c>
      <c r="C211" s="13" t="s">
        <v>315</v>
      </c>
      <c r="D211" s="13" t="s">
        <v>266</v>
      </c>
      <c r="E211" s="13">
        <v>210</v>
      </c>
      <c r="F211" s="14">
        <f t="shared" si="32"/>
        <v>330</v>
      </c>
      <c r="G211" s="13">
        <v>120</v>
      </c>
      <c r="H211" s="15">
        <f t="shared" ref="H211:H221" si="39">O211/G211</f>
        <v>86.666666666666671</v>
      </c>
      <c r="I211" s="13"/>
      <c r="J211" s="15">
        <v>0</v>
      </c>
      <c r="K211" s="13">
        <v>210</v>
      </c>
      <c r="L211" s="15">
        <f t="shared" si="33"/>
        <v>421.90476190476193</v>
      </c>
      <c r="M211" s="44">
        <v>210</v>
      </c>
      <c r="N211" s="15">
        <f t="shared" si="34"/>
        <v>99000</v>
      </c>
      <c r="O211" s="18">
        <v>10400</v>
      </c>
      <c r="P211" s="19"/>
      <c r="Q211" s="15">
        <v>88600</v>
      </c>
      <c r="R211" s="17">
        <f t="shared" si="35"/>
        <v>10316</v>
      </c>
      <c r="S211" s="20">
        <f t="shared" si="36"/>
        <v>1456.0000000000002</v>
      </c>
      <c r="T211" s="20">
        <f t="shared" si="37"/>
        <v>0</v>
      </c>
      <c r="U211" s="20">
        <f t="shared" si="38"/>
        <v>8860</v>
      </c>
      <c r="V211" s="36"/>
    </row>
    <row r="212" spans="1:22" s="2" customFormat="1" ht="22.5">
      <c r="A212" s="1">
        <v>206</v>
      </c>
      <c r="B212" s="1" t="s">
        <v>267</v>
      </c>
      <c r="C212" s="13" t="s">
        <v>315</v>
      </c>
      <c r="D212" s="13" t="s">
        <v>268</v>
      </c>
      <c r="E212" s="13">
        <v>420</v>
      </c>
      <c r="F212" s="14">
        <f t="shared" si="32"/>
        <v>830</v>
      </c>
      <c r="G212" s="13">
        <v>410</v>
      </c>
      <c r="H212" s="15">
        <f t="shared" si="39"/>
        <v>195.1219512195122</v>
      </c>
      <c r="I212" s="13"/>
      <c r="J212" s="15">
        <v>0</v>
      </c>
      <c r="K212" s="13">
        <v>420</v>
      </c>
      <c r="L212" s="15">
        <f t="shared" si="33"/>
        <v>376.66666666666669</v>
      </c>
      <c r="M212" s="44">
        <v>420</v>
      </c>
      <c r="N212" s="15">
        <f t="shared" si="34"/>
        <v>238200</v>
      </c>
      <c r="O212" s="18">
        <v>80000</v>
      </c>
      <c r="P212" s="19"/>
      <c r="Q212" s="15">
        <v>158200</v>
      </c>
      <c r="R212" s="17">
        <f t="shared" si="35"/>
        <v>27020</v>
      </c>
      <c r="S212" s="20">
        <f t="shared" si="36"/>
        <v>11200.000000000002</v>
      </c>
      <c r="T212" s="20">
        <f t="shared" si="37"/>
        <v>0</v>
      </c>
      <c r="U212" s="20">
        <f t="shared" si="38"/>
        <v>15820</v>
      </c>
      <c r="V212" s="36"/>
    </row>
    <row r="213" spans="1:22" s="2" customFormat="1" ht="22.5">
      <c r="A213" s="1">
        <v>207</v>
      </c>
      <c r="B213" s="1" t="s">
        <v>154</v>
      </c>
      <c r="C213" s="13" t="s">
        <v>315</v>
      </c>
      <c r="D213" s="13" t="s">
        <v>269</v>
      </c>
      <c r="E213" s="13">
        <v>220</v>
      </c>
      <c r="F213" s="14">
        <f t="shared" si="32"/>
        <v>440</v>
      </c>
      <c r="G213" s="13">
        <v>21</v>
      </c>
      <c r="H213" s="15">
        <f t="shared" si="39"/>
        <v>0</v>
      </c>
      <c r="I213" s="13">
        <v>199</v>
      </c>
      <c r="J213" s="15">
        <f>P213/I213</f>
        <v>100.50251256281408</v>
      </c>
      <c r="K213" s="13">
        <v>220</v>
      </c>
      <c r="L213" s="15">
        <f t="shared" si="33"/>
        <v>37.272727272727273</v>
      </c>
      <c r="M213" s="44">
        <v>220</v>
      </c>
      <c r="N213" s="15">
        <f t="shared" si="34"/>
        <v>28200</v>
      </c>
      <c r="O213" s="18"/>
      <c r="P213" s="19">
        <v>20000</v>
      </c>
      <c r="Q213" s="15">
        <v>8200</v>
      </c>
      <c r="R213" s="17">
        <f t="shared" si="35"/>
        <v>4420</v>
      </c>
      <c r="S213" s="20">
        <f t="shared" si="36"/>
        <v>0</v>
      </c>
      <c r="T213" s="20">
        <f t="shared" si="37"/>
        <v>3600</v>
      </c>
      <c r="U213" s="20">
        <f t="shared" si="38"/>
        <v>820</v>
      </c>
      <c r="V213" s="36"/>
    </row>
    <row r="214" spans="1:22" s="2" customFormat="1" ht="22.5">
      <c r="A214" s="1">
        <v>208</v>
      </c>
      <c r="B214" s="1" t="s">
        <v>270</v>
      </c>
      <c r="C214" s="13" t="s">
        <v>315</v>
      </c>
      <c r="D214" s="13" t="s">
        <v>269</v>
      </c>
      <c r="E214" s="13">
        <v>88.26</v>
      </c>
      <c r="F214" s="14">
        <f t="shared" si="32"/>
        <v>92</v>
      </c>
      <c r="G214" s="13">
        <v>40</v>
      </c>
      <c r="H214" s="15">
        <f t="shared" si="39"/>
        <v>0</v>
      </c>
      <c r="I214" s="13"/>
      <c r="J214" s="15">
        <v>0</v>
      </c>
      <c r="K214" s="13">
        <v>52</v>
      </c>
      <c r="L214" s="15">
        <f t="shared" si="33"/>
        <v>57.692307692307693</v>
      </c>
      <c r="M214" s="44">
        <v>88</v>
      </c>
      <c r="N214" s="15">
        <f t="shared" si="34"/>
        <v>3000</v>
      </c>
      <c r="O214" s="18"/>
      <c r="P214" s="19"/>
      <c r="Q214" s="15">
        <v>3000</v>
      </c>
      <c r="R214" s="17">
        <f t="shared" si="35"/>
        <v>300</v>
      </c>
      <c r="S214" s="20">
        <f t="shared" si="36"/>
        <v>0</v>
      </c>
      <c r="T214" s="20">
        <f t="shared" si="37"/>
        <v>0</v>
      </c>
      <c r="U214" s="20">
        <f t="shared" si="38"/>
        <v>300</v>
      </c>
      <c r="V214" s="36"/>
    </row>
    <row r="215" spans="1:22" s="2" customFormat="1" ht="22.5">
      <c r="A215" s="1">
        <v>209</v>
      </c>
      <c r="B215" s="1" t="s">
        <v>33</v>
      </c>
      <c r="C215" s="13" t="s">
        <v>315</v>
      </c>
      <c r="D215" s="13" t="s">
        <v>269</v>
      </c>
      <c r="E215" s="13">
        <v>104.22</v>
      </c>
      <c r="F215" s="14">
        <f t="shared" si="32"/>
        <v>186</v>
      </c>
      <c r="G215" s="13">
        <v>85</v>
      </c>
      <c r="H215" s="15">
        <f t="shared" si="39"/>
        <v>0</v>
      </c>
      <c r="I215" s="13"/>
      <c r="J215" s="15">
        <v>0</v>
      </c>
      <c r="K215" s="13">
        <v>101</v>
      </c>
      <c r="L215" s="15">
        <f t="shared" si="33"/>
        <v>104.95049504950495</v>
      </c>
      <c r="M215" s="44">
        <v>83</v>
      </c>
      <c r="N215" s="15">
        <f t="shared" si="34"/>
        <v>10600</v>
      </c>
      <c r="O215" s="18"/>
      <c r="P215" s="19"/>
      <c r="Q215" s="15">
        <v>10600</v>
      </c>
      <c r="R215" s="17">
        <f t="shared" si="35"/>
        <v>1060</v>
      </c>
      <c r="S215" s="20">
        <f t="shared" si="36"/>
        <v>0</v>
      </c>
      <c r="T215" s="20">
        <f t="shared" si="37"/>
        <v>0</v>
      </c>
      <c r="U215" s="20">
        <f t="shared" si="38"/>
        <v>1060</v>
      </c>
      <c r="V215" s="36"/>
    </row>
    <row r="216" spans="1:22" s="2" customFormat="1" ht="22.5">
      <c r="A216" s="1">
        <v>210</v>
      </c>
      <c r="B216" s="1" t="s">
        <v>271</v>
      </c>
      <c r="C216" s="13" t="s">
        <v>315</v>
      </c>
      <c r="D216" s="13" t="s">
        <v>269</v>
      </c>
      <c r="E216" s="13">
        <v>93.5</v>
      </c>
      <c r="F216" s="14">
        <f t="shared" si="32"/>
        <v>143.5</v>
      </c>
      <c r="G216" s="13">
        <v>50</v>
      </c>
      <c r="H216" s="15">
        <f t="shared" si="39"/>
        <v>260</v>
      </c>
      <c r="I216" s="13"/>
      <c r="J216" s="15">
        <v>0</v>
      </c>
      <c r="K216" s="13">
        <v>93.5</v>
      </c>
      <c r="L216" s="15">
        <f t="shared" si="33"/>
        <v>395.72192513368987</v>
      </c>
      <c r="M216" s="44">
        <v>94</v>
      </c>
      <c r="N216" s="15">
        <f t="shared" si="34"/>
        <v>50000</v>
      </c>
      <c r="O216" s="18">
        <v>13000</v>
      </c>
      <c r="P216" s="19"/>
      <c r="Q216" s="15">
        <v>37000</v>
      </c>
      <c r="R216" s="17">
        <f t="shared" si="35"/>
        <v>5520</v>
      </c>
      <c r="S216" s="20">
        <f t="shared" si="36"/>
        <v>1820.0000000000002</v>
      </c>
      <c r="T216" s="20">
        <f t="shared" si="37"/>
        <v>0</v>
      </c>
      <c r="U216" s="20">
        <f t="shared" si="38"/>
        <v>3700</v>
      </c>
      <c r="V216" s="36"/>
    </row>
    <row r="217" spans="1:22" s="2" customFormat="1" ht="22.5">
      <c r="A217" s="1">
        <v>211</v>
      </c>
      <c r="B217" s="1" t="s">
        <v>272</v>
      </c>
      <c r="C217" s="13" t="s">
        <v>315</v>
      </c>
      <c r="D217" s="13" t="s">
        <v>269</v>
      </c>
      <c r="E217" s="13">
        <v>59</v>
      </c>
      <c r="F217" s="14">
        <f t="shared" si="32"/>
        <v>71</v>
      </c>
      <c r="G217" s="13">
        <v>20</v>
      </c>
      <c r="H217" s="15">
        <f t="shared" si="39"/>
        <v>150</v>
      </c>
      <c r="I217" s="13"/>
      <c r="J217" s="15">
        <v>0</v>
      </c>
      <c r="K217" s="13">
        <v>51</v>
      </c>
      <c r="L217" s="15">
        <f t="shared" si="33"/>
        <v>45.098039215686278</v>
      </c>
      <c r="M217" s="44">
        <v>60</v>
      </c>
      <c r="N217" s="15">
        <f t="shared" si="34"/>
        <v>5300</v>
      </c>
      <c r="O217" s="18">
        <v>3000</v>
      </c>
      <c r="P217" s="19"/>
      <c r="Q217" s="15">
        <v>2300</v>
      </c>
      <c r="R217" s="17">
        <f t="shared" si="35"/>
        <v>650</v>
      </c>
      <c r="S217" s="20">
        <f t="shared" si="36"/>
        <v>420.00000000000006</v>
      </c>
      <c r="T217" s="20">
        <f t="shared" si="37"/>
        <v>0</v>
      </c>
      <c r="U217" s="20">
        <f t="shared" si="38"/>
        <v>230</v>
      </c>
      <c r="V217" s="36"/>
    </row>
    <row r="218" spans="1:22" s="2" customFormat="1" ht="22.5">
      <c r="A218" s="1">
        <v>212</v>
      </c>
      <c r="B218" s="1" t="s">
        <v>57</v>
      </c>
      <c r="C218" s="13" t="s">
        <v>315</v>
      </c>
      <c r="D218" s="13" t="s">
        <v>269</v>
      </c>
      <c r="E218" s="13">
        <v>133.4</v>
      </c>
      <c r="F218" s="14">
        <f t="shared" si="32"/>
        <v>261</v>
      </c>
      <c r="G218" s="13">
        <v>130</v>
      </c>
      <c r="H218" s="15">
        <f t="shared" si="39"/>
        <v>76.92307692307692</v>
      </c>
      <c r="I218" s="13"/>
      <c r="J218" s="15">
        <v>0</v>
      </c>
      <c r="K218" s="13">
        <v>131</v>
      </c>
      <c r="L218" s="15">
        <f t="shared" si="33"/>
        <v>32.824427480916029</v>
      </c>
      <c r="M218" s="44">
        <v>112</v>
      </c>
      <c r="N218" s="15">
        <f t="shared" si="34"/>
        <v>14300</v>
      </c>
      <c r="O218" s="18">
        <v>10000</v>
      </c>
      <c r="P218" s="19"/>
      <c r="Q218" s="15">
        <v>4300</v>
      </c>
      <c r="R218" s="17">
        <f t="shared" si="35"/>
        <v>1830.0000000000002</v>
      </c>
      <c r="S218" s="20">
        <f t="shared" si="36"/>
        <v>1400.0000000000002</v>
      </c>
      <c r="T218" s="20">
        <f t="shared" si="37"/>
        <v>0</v>
      </c>
      <c r="U218" s="20">
        <f t="shared" si="38"/>
        <v>430</v>
      </c>
      <c r="V218" s="36"/>
    </row>
    <row r="219" spans="1:22" s="2" customFormat="1" ht="22.5">
      <c r="A219" s="1">
        <v>213</v>
      </c>
      <c r="B219" s="1" t="s">
        <v>56</v>
      </c>
      <c r="C219" s="13" t="s">
        <v>315</v>
      </c>
      <c r="D219" s="13" t="s">
        <v>269</v>
      </c>
      <c r="E219" s="13">
        <v>114.31</v>
      </c>
      <c r="F219" s="14">
        <f t="shared" si="32"/>
        <v>220</v>
      </c>
      <c r="G219" s="13">
        <v>110</v>
      </c>
      <c r="H219" s="15">
        <f t="shared" si="39"/>
        <v>0</v>
      </c>
      <c r="I219" s="13"/>
      <c r="J219" s="15">
        <v>0</v>
      </c>
      <c r="K219" s="13">
        <v>110</v>
      </c>
      <c r="L219" s="15">
        <f t="shared" si="33"/>
        <v>110.90909090909091</v>
      </c>
      <c r="M219" s="44">
        <v>95</v>
      </c>
      <c r="N219" s="15">
        <f t="shared" si="34"/>
        <v>12200</v>
      </c>
      <c r="O219" s="18"/>
      <c r="P219" s="19"/>
      <c r="Q219" s="15">
        <v>12200</v>
      </c>
      <c r="R219" s="17">
        <f t="shared" si="35"/>
        <v>1220</v>
      </c>
      <c r="S219" s="20">
        <f t="shared" si="36"/>
        <v>0</v>
      </c>
      <c r="T219" s="20">
        <f t="shared" si="37"/>
        <v>0</v>
      </c>
      <c r="U219" s="20">
        <f t="shared" si="38"/>
        <v>1220</v>
      </c>
      <c r="V219" s="36"/>
    </row>
    <row r="220" spans="1:22" s="2" customFormat="1" ht="22.5">
      <c r="A220" s="1">
        <v>214</v>
      </c>
      <c r="B220" s="1" t="s">
        <v>80</v>
      </c>
      <c r="C220" s="13" t="s">
        <v>315</v>
      </c>
      <c r="D220" s="13" t="s">
        <v>269</v>
      </c>
      <c r="E220" s="13">
        <v>450.71</v>
      </c>
      <c r="F220" s="14">
        <f t="shared" si="32"/>
        <v>655</v>
      </c>
      <c r="G220" s="13">
        <v>224</v>
      </c>
      <c r="H220" s="15">
        <f t="shared" si="39"/>
        <v>0</v>
      </c>
      <c r="I220" s="13"/>
      <c r="J220" s="15">
        <v>0</v>
      </c>
      <c r="K220" s="13">
        <v>431</v>
      </c>
      <c r="L220" s="15">
        <f t="shared" si="33"/>
        <v>194.43155452436196</v>
      </c>
      <c r="M220" s="44">
        <v>420</v>
      </c>
      <c r="N220" s="15">
        <f t="shared" si="34"/>
        <v>83800</v>
      </c>
      <c r="O220" s="18"/>
      <c r="P220" s="19"/>
      <c r="Q220" s="15">
        <v>83800</v>
      </c>
      <c r="R220" s="17">
        <f t="shared" si="35"/>
        <v>8380</v>
      </c>
      <c r="S220" s="20">
        <f t="shared" si="36"/>
        <v>0</v>
      </c>
      <c r="T220" s="20">
        <f t="shared" si="37"/>
        <v>0</v>
      </c>
      <c r="U220" s="20">
        <f t="shared" si="38"/>
        <v>8380</v>
      </c>
      <c r="V220" s="36"/>
    </row>
    <row r="221" spans="1:22" s="2" customFormat="1" ht="22.5">
      <c r="A221" s="1">
        <v>215</v>
      </c>
      <c r="B221" s="1" t="s">
        <v>273</v>
      </c>
      <c r="C221" s="13" t="s">
        <v>315</v>
      </c>
      <c r="D221" s="13" t="s">
        <v>269</v>
      </c>
      <c r="E221" s="13">
        <v>140</v>
      </c>
      <c r="F221" s="14">
        <f t="shared" si="32"/>
        <v>249</v>
      </c>
      <c r="G221" s="13">
        <v>100</v>
      </c>
      <c r="H221" s="15">
        <f t="shared" si="39"/>
        <v>60</v>
      </c>
      <c r="I221" s="13">
        <v>33</v>
      </c>
      <c r="J221" s="15">
        <f>P221/I221</f>
        <v>121.21212121212122</v>
      </c>
      <c r="K221" s="13">
        <v>116</v>
      </c>
      <c r="L221" s="15">
        <f t="shared" si="33"/>
        <v>99.137931034482762</v>
      </c>
      <c r="M221" s="44">
        <v>151</v>
      </c>
      <c r="N221" s="15">
        <f t="shared" si="34"/>
        <v>21500</v>
      </c>
      <c r="O221" s="18">
        <v>6000</v>
      </c>
      <c r="P221" s="19">
        <v>4000</v>
      </c>
      <c r="Q221" s="15">
        <v>11500</v>
      </c>
      <c r="R221" s="17">
        <f t="shared" si="35"/>
        <v>2710</v>
      </c>
      <c r="S221" s="20">
        <f t="shared" si="36"/>
        <v>840.00000000000011</v>
      </c>
      <c r="T221" s="20">
        <f t="shared" si="37"/>
        <v>720</v>
      </c>
      <c r="U221" s="20">
        <f t="shared" si="38"/>
        <v>1150</v>
      </c>
      <c r="V221" s="36"/>
    </row>
    <row r="222" spans="1:22" s="2" customFormat="1" ht="22.5">
      <c r="A222" s="1">
        <v>216</v>
      </c>
      <c r="B222" s="1" t="s">
        <v>274</v>
      </c>
      <c r="C222" s="13" t="s">
        <v>315</v>
      </c>
      <c r="D222" s="13" t="s">
        <v>269</v>
      </c>
      <c r="E222" s="13">
        <v>105.2</v>
      </c>
      <c r="F222" s="14">
        <f t="shared" si="32"/>
        <v>168</v>
      </c>
      <c r="G222" s="13"/>
      <c r="H222" s="15">
        <v>0</v>
      </c>
      <c r="I222" s="13">
        <v>63</v>
      </c>
      <c r="J222" s="15">
        <f>P222/I222</f>
        <v>95.238095238095241</v>
      </c>
      <c r="K222" s="13">
        <v>105</v>
      </c>
      <c r="L222" s="15">
        <f t="shared" si="33"/>
        <v>68.571428571428569</v>
      </c>
      <c r="M222" s="44">
        <v>103</v>
      </c>
      <c r="N222" s="15">
        <f t="shared" si="34"/>
        <v>13200</v>
      </c>
      <c r="O222" s="18"/>
      <c r="P222" s="19">
        <v>6000</v>
      </c>
      <c r="Q222" s="15">
        <v>7200</v>
      </c>
      <c r="R222" s="17">
        <f t="shared" si="35"/>
        <v>1800</v>
      </c>
      <c r="S222" s="20">
        <f t="shared" si="36"/>
        <v>0</v>
      </c>
      <c r="T222" s="20">
        <f t="shared" si="37"/>
        <v>1080</v>
      </c>
      <c r="U222" s="20">
        <f t="shared" si="38"/>
        <v>720</v>
      </c>
      <c r="V222" s="36"/>
    </row>
    <row r="223" spans="1:22" s="2" customFormat="1" ht="22.5">
      <c r="A223" s="1">
        <v>217</v>
      </c>
      <c r="B223" s="1" t="s">
        <v>275</v>
      </c>
      <c r="C223" s="13" t="s">
        <v>315</v>
      </c>
      <c r="D223" s="13" t="s">
        <v>269</v>
      </c>
      <c r="E223" s="13">
        <v>176.96</v>
      </c>
      <c r="F223" s="14">
        <f t="shared" si="32"/>
        <v>95</v>
      </c>
      <c r="G223" s="13"/>
      <c r="H223" s="15">
        <v>0</v>
      </c>
      <c r="I223" s="13"/>
      <c r="J223" s="15">
        <v>0</v>
      </c>
      <c r="K223" s="13">
        <v>95</v>
      </c>
      <c r="L223" s="15">
        <f t="shared" si="33"/>
        <v>114.73684210526316</v>
      </c>
      <c r="M223" s="44">
        <v>85</v>
      </c>
      <c r="N223" s="15">
        <f t="shared" si="34"/>
        <v>10900</v>
      </c>
      <c r="O223" s="18"/>
      <c r="P223" s="19"/>
      <c r="Q223" s="15">
        <v>10900</v>
      </c>
      <c r="R223" s="17">
        <f t="shared" si="35"/>
        <v>1090</v>
      </c>
      <c r="S223" s="20">
        <f t="shared" si="36"/>
        <v>0</v>
      </c>
      <c r="T223" s="20">
        <f t="shared" si="37"/>
        <v>0</v>
      </c>
      <c r="U223" s="20">
        <f t="shared" si="38"/>
        <v>1090</v>
      </c>
      <c r="V223" s="36"/>
    </row>
    <row r="224" spans="1:22" s="2" customFormat="1" ht="22.5">
      <c r="A224" s="1">
        <v>218</v>
      </c>
      <c r="B224" s="1" t="s">
        <v>276</v>
      </c>
      <c r="C224" s="13" t="s">
        <v>315</v>
      </c>
      <c r="D224" s="13" t="s">
        <v>277</v>
      </c>
      <c r="E224" s="13">
        <v>50.5</v>
      </c>
      <c r="F224" s="14">
        <f t="shared" si="32"/>
        <v>95.5</v>
      </c>
      <c r="G224" s="13">
        <v>45</v>
      </c>
      <c r="H224" s="15">
        <f t="shared" ref="H224:H232" si="40">O224/G224</f>
        <v>0</v>
      </c>
      <c r="I224" s="13"/>
      <c r="J224" s="15">
        <v>0</v>
      </c>
      <c r="K224" s="13">
        <v>50.5</v>
      </c>
      <c r="L224" s="15">
        <f t="shared" si="33"/>
        <v>112.87128712871286</v>
      </c>
      <c r="M224" s="44">
        <v>50</v>
      </c>
      <c r="N224" s="15">
        <f t="shared" si="34"/>
        <v>5700</v>
      </c>
      <c r="O224" s="18"/>
      <c r="P224" s="19"/>
      <c r="Q224" s="15">
        <v>5700</v>
      </c>
      <c r="R224" s="17">
        <f t="shared" si="35"/>
        <v>570</v>
      </c>
      <c r="S224" s="20">
        <f t="shared" si="36"/>
        <v>0</v>
      </c>
      <c r="T224" s="20">
        <f t="shared" si="37"/>
        <v>0</v>
      </c>
      <c r="U224" s="20">
        <f t="shared" si="38"/>
        <v>570</v>
      </c>
      <c r="V224" s="36"/>
    </row>
    <row r="225" spans="1:35" s="2" customFormat="1" ht="22.5">
      <c r="A225" s="1">
        <v>219</v>
      </c>
      <c r="B225" s="1" t="s">
        <v>278</v>
      </c>
      <c r="C225" s="13" t="s">
        <v>315</v>
      </c>
      <c r="D225" s="13" t="s">
        <v>277</v>
      </c>
      <c r="E225" s="13">
        <v>70</v>
      </c>
      <c r="F225" s="14">
        <f t="shared" si="32"/>
        <v>115</v>
      </c>
      <c r="G225" s="13">
        <v>45</v>
      </c>
      <c r="H225" s="15">
        <f t="shared" si="40"/>
        <v>195.55555555555554</v>
      </c>
      <c r="I225" s="13"/>
      <c r="J225" s="15">
        <v>0</v>
      </c>
      <c r="K225" s="13">
        <v>70</v>
      </c>
      <c r="L225" s="15">
        <f t="shared" si="33"/>
        <v>0</v>
      </c>
      <c r="M225" s="44">
        <v>70</v>
      </c>
      <c r="N225" s="15">
        <f t="shared" si="34"/>
        <v>8800</v>
      </c>
      <c r="O225" s="18">
        <v>8800</v>
      </c>
      <c r="P225" s="19"/>
      <c r="Q225" s="15">
        <v>0</v>
      </c>
      <c r="R225" s="17">
        <f t="shared" si="35"/>
        <v>1232.0000000000002</v>
      </c>
      <c r="S225" s="20">
        <f t="shared" si="36"/>
        <v>1232.0000000000002</v>
      </c>
      <c r="T225" s="20">
        <f t="shared" si="37"/>
        <v>0</v>
      </c>
      <c r="U225" s="20">
        <f t="shared" si="38"/>
        <v>0</v>
      </c>
      <c r="V225" s="36"/>
    </row>
    <row r="226" spans="1:35" s="2" customFormat="1" ht="22.5">
      <c r="A226" s="1">
        <v>220</v>
      </c>
      <c r="B226" s="1" t="s">
        <v>279</v>
      </c>
      <c r="C226" s="13" t="s">
        <v>315</v>
      </c>
      <c r="D226" s="13" t="s">
        <v>277</v>
      </c>
      <c r="E226" s="13">
        <v>245</v>
      </c>
      <c r="F226" s="14">
        <f t="shared" si="32"/>
        <v>335</v>
      </c>
      <c r="G226" s="13">
        <v>55</v>
      </c>
      <c r="H226" s="15">
        <f t="shared" si="40"/>
        <v>200</v>
      </c>
      <c r="I226" s="13">
        <v>35</v>
      </c>
      <c r="J226" s="15">
        <f>P226/I226</f>
        <v>285.71428571428572</v>
      </c>
      <c r="K226" s="13">
        <v>245</v>
      </c>
      <c r="L226" s="15">
        <f t="shared" si="33"/>
        <v>77.551020408163268</v>
      </c>
      <c r="M226" s="44">
        <v>245</v>
      </c>
      <c r="N226" s="15">
        <f t="shared" si="34"/>
        <v>40000</v>
      </c>
      <c r="O226" s="18">
        <v>11000</v>
      </c>
      <c r="P226" s="19">
        <v>10000</v>
      </c>
      <c r="Q226" s="15">
        <v>19000</v>
      </c>
      <c r="R226" s="17">
        <f t="shared" si="35"/>
        <v>5240</v>
      </c>
      <c r="S226" s="20">
        <f t="shared" si="36"/>
        <v>1540.0000000000002</v>
      </c>
      <c r="T226" s="20">
        <f t="shared" si="37"/>
        <v>1800</v>
      </c>
      <c r="U226" s="20">
        <f t="shared" si="38"/>
        <v>1900</v>
      </c>
      <c r="V226" s="36"/>
    </row>
    <row r="227" spans="1:35" s="2" customFormat="1" ht="22.5">
      <c r="A227" s="1">
        <v>221</v>
      </c>
      <c r="B227" s="1" t="s">
        <v>280</v>
      </c>
      <c r="C227" s="13" t="s">
        <v>315</v>
      </c>
      <c r="D227" s="13" t="s">
        <v>277</v>
      </c>
      <c r="E227" s="13">
        <v>52</v>
      </c>
      <c r="F227" s="14">
        <f t="shared" si="32"/>
        <v>94</v>
      </c>
      <c r="G227" s="13">
        <v>42</v>
      </c>
      <c r="H227" s="15">
        <f t="shared" si="40"/>
        <v>0</v>
      </c>
      <c r="I227" s="13"/>
      <c r="J227" s="15">
        <v>0</v>
      </c>
      <c r="K227" s="13">
        <v>52</v>
      </c>
      <c r="L227" s="15">
        <f t="shared" si="33"/>
        <v>121.15384615384616</v>
      </c>
      <c r="M227" s="44">
        <v>221</v>
      </c>
      <c r="N227" s="15">
        <f t="shared" si="34"/>
        <v>6300</v>
      </c>
      <c r="O227" s="18"/>
      <c r="P227" s="19"/>
      <c r="Q227" s="15">
        <v>6300</v>
      </c>
      <c r="R227" s="17">
        <f t="shared" si="35"/>
        <v>630</v>
      </c>
      <c r="S227" s="20">
        <f t="shared" si="36"/>
        <v>0</v>
      </c>
      <c r="T227" s="20">
        <f t="shared" si="37"/>
        <v>0</v>
      </c>
      <c r="U227" s="20">
        <f t="shared" si="38"/>
        <v>630</v>
      </c>
      <c r="V227" s="36"/>
    </row>
    <row r="228" spans="1:35" s="2" customFormat="1" ht="22.5">
      <c r="A228" s="1">
        <v>222</v>
      </c>
      <c r="B228" s="1" t="s">
        <v>223</v>
      </c>
      <c r="C228" s="13" t="s">
        <v>315</v>
      </c>
      <c r="D228" s="13" t="s">
        <v>277</v>
      </c>
      <c r="E228" s="13">
        <v>670</v>
      </c>
      <c r="F228" s="14">
        <f t="shared" si="32"/>
        <v>1333</v>
      </c>
      <c r="G228" s="13">
        <v>502</v>
      </c>
      <c r="H228" s="15">
        <f t="shared" si="40"/>
        <v>57.290836653386457</v>
      </c>
      <c r="I228" s="13">
        <v>161</v>
      </c>
      <c r="J228" s="15">
        <f>P228/I228</f>
        <v>121.11801242236025</v>
      </c>
      <c r="K228" s="13">
        <v>670</v>
      </c>
      <c r="L228" s="15">
        <f t="shared" si="33"/>
        <v>132.74626865671641</v>
      </c>
      <c r="M228" s="44">
        <v>670</v>
      </c>
      <c r="N228" s="15">
        <f t="shared" si="34"/>
        <v>137200</v>
      </c>
      <c r="O228" s="18">
        <v>28760</v>
      </c>
      <c r="P228" s="19">
        <v>19500</v>
      </c>
      <c r="Q228" s="15">
        <v>88940</v>
      </c>
      <c r="R228" s="17">
        <f t="shared" si="35"/>
        <v>16430.400000000001</v>
      </c>
      <c r="S228" s="20">
        <f t="shared" si="36"/>
        <v>4026.4000000000005</v>
      </c>
      <c r="T228" s="20">
        <f t="shared" si="37"/>
        <v>3510</v>
      </c>
      <c r="U228" s="20">
        <f t="shared" si="38"/>
        <v>8894</v>
      </c>
      <c r="V228" s="36"/>
    </row>
    <row r="229" spans="1:35" s="2" customFormat="1" ht="22.5">
      <c r="A229" s="1">
        <v>223</v>
      </c>
      <c r="B229" s="1" t="s">
        <v>281</v>
      </c>
      <c r="C229" s="13" t="s">
        <v>315</v>
      </c>
      <c r="D229" s="13" t="s">
        <v>282</v>
      </c>
      <c r="E229" s="13">
        <v>216</v>
      </c>
      <c r="F229" s="14">
        <f t="shared" si="32"/>
        <v>259</v>
      </c>
      <c r="G229" s="13">
        <v>130</v>
      </c>
      <c r="H229" s="15">
        <f t="shared" si="40"/>
        <v>153.84615384615384</v>
      </c>
      <c r="I229" s="13"/>
      <c r="J229" s="15">
        <v>0</v>
      </c>
      <c r="K229" s="13">
        <v>129</v>
      </c>
      <c r="L229" s="15">
        <f t="shared" si="33"/>
        <v>193.79844961240309</v>
      </c>
      <c r="M229" s="44">
        <v>216</v>
      </c>
      <c r="N229" s="15">
        <f t="shared" si="34"/>
        <v>45000</v>
      </c>
      <c r="O229" s="18">
        <v>20000</v>
      </c>
      <c r="P229" s="19"/>
      <c r="Q229" s="15">
        <v>25000</v>
      </c>
      <c r="R229" s="17">
        <f t="shared" si="35"/>
        <v>5300</v>
      </c>
      <c r="S229" s="20">
        <f t="shared" si="36"/>
        <v>2800.0000000000005</v>
      </c>
      <c r="T229" s="20">
        <f t="shared" si="37"/>
        <v>0</v>
      </c>
      <c r="U229" s="20">
        <f t="shared" si="38"/>
        <v>2500</v>
      </c>
      <c r="V229" s="36"/>
    </row>
    <row r="230" spans="1:35" s="2" customFormat="1" ht="22.5">
      <c r="A230" s="1">
        <v>224</v>
      </c>
      <c r="B230" s="1" t="s">
        <v>283</v>
      </c>
      <c r="C230" s="13" t="s">
        <v>315</v>
      </c>
      <c r="D230" s="13" t="s">
        <v>282</v>
      </c>
      <c r="E230" s="13">
        <v>200</v>
      </c>
      <c r="F230" s="14">
        <f t="shared" si="32"/>
        <v>202.5</v>
      </c>
      <c r="G230" s="13">
        <v>45</v>
      </c>
      <c r="H230" s="15">
        <f t="shared" si="40"/>
        <v>166.66666666666666</v>
      </c>
      <c r="I230" s="13">
        <v>51</v>
      </c>
      <c r="J230" s="15">
        <f>P230/I230</f>
        <v>147.05882352941177</v>
      </c>
      <c r="K230" s="13">
        <v>106.5</v>
      </c>
      <c r="L230" s="15">
        <f t="shared" si="33"/>
        <v>249.76525821596243</v>
      </c>
      <c r="M230" s="44">
        <v>130</v>
      </c>
      <c r="N230" s="15">
        <f t="shared" si="34"/>
        <v>41600</v>
      </c>
      <c r="O230" s="18">
        <v>7500</v>
      </c>
      <c r="P230" s="19">
        <v>7500</v>
      </c>
      <c r="Q230" s="15">
        <v>26600</v>
      </c>
      <c r="R230" s="17">
        <f t="shared" si="35"/>
        <v>5060</v>
      </c>
      <c r="S230" s="20">
        <f t="shared" si="36"/>
        <v>1050</v>
      </c>
      <c r="T230" s="20">
        <f t="shared" si="37"/>
        <v>1350</v>
      </c>
      <c r="U230" s="20">
        <f t="shared" si="38"/>
        <v>2660</v>
      </c>
      <c r="V230" s="36"/>
    </row>
    <row r="231" spans="1:35" s="2" customFormat="1" ht="22.5">
      <c r="A231" s="1">
        <v>225</v>
      </c>
      <c r="B231" s="1" t="s">
        <v>343</v>
      </c>
      <c r="C231" s="13" t="s">
        <v>315</v>
      </c>
      <c r="D231" s="13" t="s">
        <v>282</v>
      </c>
      <c r="E231" s="13">
        <v>131.41999999999999</v>
      </c>
      <c r="F231" s="14">
        <f t="shared" si="32"/>
        <v>138</v>
      </c>
      <c r="G231" s="13">
        <v>62</v>
      </c>
      <c r="H231" s="15">
        <f t="shared" si="40"/>
        <v>0</v>
      </c>
      <c r="I231" s="13"/>
      <c r="J231" s="15">
        <v>0</v>
      </c>
      <c r="K231" s="13">
        <v>76</v>
      </c>
      <c r="L231" s="15">
        <f t="shared" si="33"/>
        <v>359.21052631578948</v>
      </c>
      <c r="M231" s="44">
        <v>131</v>
      </c>
      <c r="N231" s="15">
        <f t="shared" si="34"/>
        <v>27300</v>
      </c>
      <c r="O231" s="18"/>
      <c r="P231" s="19"/>
      <c r="Q231" s="15">
        <v>27300</v>
      </c>
      <c r="R231" s="17">
        <f t="shared" si="35"/>
        <v>2730</v>
      </c>
      <c r="S231" s="20">
        <f t="shared" si="36"/>
        <v>0</v>
      </c>
      <c r="T231" s="20">
        <f t="shared" si="37"/>
        <v>0</v>
      </c>
      <c r="U231" s="20">
        <f t="shared" si="38"/>
        <v>2730</v>
      </c>
      <c r="V231" s="36" t="s">
        <v>372</v>
      </c>
    </row>
    <row r="232" spans="1:35" s="2" customFormat="1" ht="22.5">
      <c r="A232" s="1">
        <v>226</v>
      </c>
      <c r="B232" s="1" t="s">
        <v>346</v>
      </c>
      <c r="C232" s="13" t="s">
        <v>315</v>
      </c>
      <c r="D232" s="13" t="s">
        <v>282</v>
      </c>
      <c r="E232" s="13">
        <v>235</v>
      </c>
      <c r="F232" s="14">
        <f t="shared" si="32"/>
        <v>310</v>
      </c>
      <c r="G232" s="13">
        <v>95</v>
      </c>
      <c r="H232" s="15">
        <f t="shared" si="40"/>
        <v>258.94736842105266</v>
      </c>
      <c r="I232" s="13"/>
      <c r="J232" s="15">
        <v>0</v>
      </c>
      <c r="K232" s="13">
        <v>215</v>
      </c>
      <c r="L232" s="15">
        <f t="shared" si="33"/>
        <v>583.25581395348843</v>
      </c>
      <c r="M232" s="13">
        <v>660</v>
      </c>
      <c r="N232" s="15">
        <f t="shared" si="34"/>
        <v>150000</v>
      </c>
      <c r="O232" s="24">
        <v>24600</v>
      </c>
      <c r="P232" s="13"/>
      <c r="Q232" s="15">
        <v>125400</v>
      </c>
      <c r="R232" s="17">
        <f t="shared" si="35"/>
        <v>15984</v>
      </c>
      <c r="S232" s="20">
        <f t="shared" si="36"/>
        <v>3444.0000000000005</v>
      </c>
      <c r="T232" s="20">
        <f t="shared" si="37"/>
        <v>0</v>
      </c>
      <c r="U232" s="20">
        <f t="shared" si="38"/>
        <v>12540</v>
      </c>
      <c r="V232" s="36" t="s">
        <v>384</v>
      </c>
    </row>
    <row r="233" spans="1:35" s="2" customFormat="1" ht="22.5">
      <c r="A233" s="1">
        <v>227</v>
      </c>
      <c r="B233" s="1" t="s">
        <v>284</v>
      </c>
      <c r="C233" s="13" t="s">
        <v>315</v>
      </c>
      <c r="D233" s="13" t="s">
        <v>282</v>
      </c>
      <c r="E233" s="13">
        <v>54</v>
      </c>
      <c r="F233" s="14">
        <f t="shared" si="32"/>
        <v>54</v>
      </c>
      <c r="G233" s="13"/>
      <c r="H233" s="15">
        <v>0</v>
      </c>
      <c r="I233" s="13"/>
      <c r="J233" s="15">
        <v>0</v>
      </c>
      <c r="K233" s="13">
        <v>54</v>
      </c>
      <c r="L233" s="15">
        <f t="shared" si="33"/>
        <v>425.92592592592592</v>
      </c>
      <c r="M233" s="44">
        <v>110</v>
      </c>
      <c r="N233" s="15">
        <f t="shared" si="34"/>
        <v>23000</v>
      </c>
      <c r="O233" s="18"/>
      <c r="P233" s="19"/>
      <c r="Q233" s="15">
        <v>23000</v>
      </c>
      <c r="R233" s="17">
        <f t="shared" si="35"/>
        <v>2300</v>
      </c>
      <c r="S233" s="20">
        <f t="shared" si="36"/>
        <v>0</v>
      </c>
      <c r="T233" s="20">
        <f t="shared" si="37"/>
        <v>0</v>
      </c>
      <c r="U233" s="20">
        <f t="shared" si="38"/>
        <v>2300</v>
      </c>
      <c r="V233" s="36"/>
    </row>
    <row r="234" spans="1:35" s="2" customFormat="1" ht="22.5">
      <c r="A234" s="1">
        <v>228</v>
      </c>
      <c r="B234" s="4" t="s">
        <v>335</v>
      </c>
      <c r="C234" s="11" t="s">
        <v>315</v>
      </c>
      <c r="D234" s="11" t="s">
        <v>282</v>
      </c>
      <c r="E234" s="11">
        <v>125.38</v>
      </c>
      <c r="F234" s="14">
        <f t="shared" si="32"/>
        <v>125.38</v>
      </c>
      <c r="G234" s="11"/>
      <c r="H234" s="22">
        <v>0</v>
      </c>
      <c r="I234" s="11"/>
      <c r="J234" s="22">
        <v>0</v>
      </c>
      <c r="K234" s="13">
        <v>125.38</v>
      </c>
      <c r="L234" s="15">
        <f t="shared" si="33"/>
        <v>630.88211836018502</v>
      </c>
      <c r="M234" s="11">
        <v>159</v>
      </c>
      <c r="N234" s="22">
        <f t="shared" si="34"/>
        <v>83100</v>
      </c>
      <c r="O234" s="45">
        <v>4000</v>
      </c>
      <c r="P234" s="11"/>
      <c r="Q234" s="22">
        <v>79100</v>
      </c>
      <c r="R234" s="17">
        <f t="shared" si="35"/>
        <v>8470</v>
      </c>
      <c r="S234" s="23">
        <f t="shared" si="36"/>
        <v>560</v>
      </c>
      <c r="T234" s="20">
        <f t="shared" si="37"/>
        <v>0</v>
      </c>
      <c r="U234" s="23">
        <f t="shared" si="38"/>
        <v>7910</v>
      </c>
      <c r="V234" s="3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1:35" s="2" customFormat="1" ht="22.5">
      <c r="A235" s="1">
        <v>229</v>
      </c>
      <c r="B235" s="1" t="s">
        <v>285</v>
      </c>
      <c r="C235" s="13" t="s">
        <v>315</v>
      </c>
      <c r="D235" s="13" t="s">
        <v>286</v>
      </c>
      <c r="E235" s="13">
        <v>248</v>
      </c>
      <c r="F235" s="14">
        <f t="shared" si="32"/>
        <v>468</v>
      </c>
      <c r="G235" s="13">
        <v>220</v>
      </c>
      <c r="H235" s="15">
        <f>O235/G235</f>
        <v>45.454545454545453</v>
      </c>
      <c r="I235" s="13"/>
      <c r="J235" s="15">
        <v>0</v>
      </c>
      <c r="K235" s="13">
        <v>248</v>
      </c>
      <c r="L235" s="15">
        <f t="shared" si="33"/>
        <v>80.645161290322577</v>
      </c>
      <c r="M235" s="44">
        <v>400</v>
      </c>
      <c r="N235" s="15">
        <f t="shared" si="34"/>
        <v>30000</v>
      </c>
      <c r="O235" s="18">
        <v>10000</v>
      </c>
      <c r="P235" s="19"/>
      <c r="Q235" s="15">
        <v>20000</v>
      </c>
      <c r="R235" s="17">
        <f t="shared" si="35"/>
        <v>3400</v>
      </c>
      <c r="S235" s="20">
        <f t="shared" si="36"/>
        <v>1400.0000000000002</v>
      </c>
      <c r="T235" s="20">
        <f t="shared" si="37"/>
        <v>0</v>
      </c>
      <c r="U235" s="20">
        <f t="shared" si="38"/>
        <v>2000</v>
      </c>
      <c r="V235" s="36"/>
    </row>
    <row r="236" spans="1:35" s="2" customFormat="1" ht="22.5">
      <c r="A236" s="1">
        <v>230</v>
      </c>
      <c r="B236" s="1" t="s">
        <v>134</v>
      </c>
      <c r="C236" s="13" t="s">
        <v>315</v>
      </c>
      <c r="D236" s="13" t="s">
        <v>286</v>
      </c>
      <c r="E236" s="13">
        <v>210</v>
      </c>
      <c r="F236" s="14">
        <f t="shared" si="32"/>
        <v>399</v>
      </c>
      <c r="G236" s="13">
        <v>189</v>
      </c>
      <c r="H236" s="15">
        <f>O236/G236</f>
        <v>68.783068783068785</v>
      </c>
      <c r="I236" s="13"/>
      <c r="J236" s="15">
        <v>0</v>
      </c>
      <c r="K236" s="13">
        <v>210</v>
      </c>
      <c r="L236" s="15">
        <f t="shared" si="33"/>
        <v>0</v>
      </c>
      <c r="M236" s="44">
        <v>210</v>
      </c>
      <c r="N236" s="15">
        <f t="shared" si="34"/>
        <v>13000</v>
      </c>
      <c r="O236" s="18">
        <v>13000</v>
      </c>
      <c r="P236" s="19"/>
      <c r="Q236" s="15">
        <v>0</v>
      </c>
      <c r="R236" s="17">
        <f t="shared" si="35"/>
        <v>1820.0000000000002</v>
      </c>
      <c r="S236" s="20">
        <f t="shared" si="36"/>
        <v>1820.0000000000002</v>
      </c>
      <c r="T236" s="20">
        <f t="shared" si="37"/>
        <v>0</v>
      </c>
      <c r="U236" s="20">
        <f t="shared" si="38"/>
        <v>0</v>
      </c>
      <c r="V236" s="36"/>
    </row>
    <row r="237" spans="1:35" s="2" customFormat="1" ht="22.5">
      <c r="A237" s="1">
        <v>231</v>
      </c>
      <c r="B237" s="1" t="s">
        <v>240</v>
      </c>
      <c r="C237" s="13" t="s">
        <v>315</v>
      </c>
      <c r="D237" s="13" t="s">
        <v>286</v>
      </c>
      <c r="E237" s="13">
        <v>51</v>
      </c>
      <c r="F237" s="14">
        <f t="shared" si="32"/>
        <v>91</v>
      </c>
      <c r="G237" s="13">
        <v>40</v>
      </c>
      <c r="H237" s="15">
        <f>O237/G237</f>
        <v>0</v>
      </c>
      <c r="I237" s="13"/>
      <c r="J237" s="15">
        <v>0</v>
      </c>
      <c r="K237" s="13">
        <v>51</v>
      </c>
      <c r="L237" s="15">
        <f t="shared" si="33"/>
        <v>196.07843137254903</v>
      </c>
      <c r="M237" s="44">
        <v>51</v>
      </c>
      <c r="N237" s="15">
        <f t="shared" si="34"/>
        <v>10000</v>
      </c>
      <c r="O237" s="18"/>
      <c r="P237" s="19"/>
      <c r="Q237" s="15">
        <v>10000</v>
      </c>
      <c r="R237" s="17">
        <f t="shared" si="35"/>
        <v>1000</v>
      </c>
      <c r="S237" s="20">
        <f t="shared" si="36"/>
        <v>0</v>
      </c>
      <c r="T237" s="20">
        <f t="shared" si="37"/>
        <v>0</v>
      </c>
      <c r="U237" s="20">
        <f t="shared" si="38"/>
        <v>1000</v>
      </c>
      <c r="V237" s="36"/>
    </row>
    <row r="238" spans="1:35" s="2" customFormat="1" ht="22.5">
      <c r="A238" s="1">
        <v>232</v>
      </c>
      <c r="B238" s="1" t="s">
        <v>287</v>
      </c>
      <c r="C238" s="13" t="s">
        <v>315</v>
      </c>
      <c r="D238" s="13" t="s">
        <v>286</v>
      </c>
      <c r="E238" s="13">
        <v>120</v>
      </c>
      <c r="F238" s="14">
        <f t="shared" si="32"/>
        <v>170</v>
      </c>
      <c r="G238" s="13">
        <v>50</v>
      </c>
      <c r="H238" s="15">
        <f>O238/G238</f>
        <v>0</v>
      </c>
      <c r="I238" s="13"/>
      <c r="J238" s="15">
        <v>0</v>
      </c>
      <c r="K238" s="13">
        <v>120</v>
      </c>
      <c r="L238" s="15">
        <f t="shared" si="33"/>
        <v>266.66666666666669</v>
      </c>
      <c r="M238" s="44">
        <v>120</v>
      </c>
      <c r="N238" s="15">
        <f t="shared" si="34"/>
        <v>32000</v>
      </c>
      <c r="O238" s="18"/>
      <c r="P238" s="19"/>
      <c r="Q238" s="15">
        <v>32000</v>
      </c>
      <c r="R238" s="17">
        <f t="shared" si="35"/>
        <v>3200</v>
      </c>
      <c r="S238" s="20">
        <f t="shared" si="36"/>
        <v>0</v>
      </c>
      <c r="T238" s="20">
        <f t="shared" si="37"/>
        <v>0</v>
      </c>
      <c r="U238" s="20">
        <f t="shared" si="38"/>
        <v>3200</v>
      </c>
      <c r="V238" s="36"/>
    </row>
    <row r="239" spans="1:35" s="2" customFormat="1" ht="22.5">
      <c r="A239" s="1">
        <v>233</v>
      </c>
      <c r="B239" s="1" t="s">
        <v>242</v>
      </c>
      <c r="C239" s="13" t="s">
        <v>315</v>
      </c>
      <c r="D239" s="13" t="s">
        <v>286</v>
      </c>
      <c r="E239" s="13">
        <v>120</v>
      </c>
      <c r="F239" s="14">
        <f t="shared" si="32"/>
        <v>200</v>
      </c>
      <c r="G239" s="13">
        <v>80</v>
      </c>
      <c r="H239" s="15">
        <f>O239/G239</f>
        <v>0</v>
      </c>
      <c r="I239" s="13"/>
      <c r="J239" s="15">
        <v>0</v>
      </c>
      <c r="K239" s="13">
        <v>120</v>
      </c>
      <c r="L239" s="15">
        <f t="shared" si="33"/>
        <v>83.333333333333329</v>
      </c>
      <c r="M239" s="44">
        <v>120</v>
      </c>
      <c r="N239" s="15">
        <f t="shared" si="34"/>
        <v>10000</v>
      </c>
      <c r="O239" s="18"/>
      <c r="P239" s="19"/>
      <c r="Q239" s="15">
        <v>10000</v>
      </c>
      <c r="R239" s="17">
        <f t="shared" si="35"/>
        <v>1000</v>
      </c>
      <c r="S239" s="20">
        <f t="shared" si="36"/>
        <v>0</v>
      </c>
      <c r="T239" s="20">
        <f t="shared" si="37"/>
        <v>0</v>
      </c>
      <c r="U239" s="20">
        <f t="shared" si="38"/>
        <v>1000</v>
      </c>
      <c r="V239" s="36"/>
    </row>
    <row r="240" spans="1:35" s="2" customFormat="1" ht="22.5">
      <c r="A240" s="1">
        <v>234</v>
      </c>
      <c r="B240" s="1" t="s">
        <v>288</v>
      </c>
      <c r="C240" s="13" t="s">
        <v>315</v>
      </c>
      <c r="D240" s="13" t="s">
        <v>286</v>
      </c>
      <c r="E240" s="13">
        <v>100</v>
      </c>
      <c r="F240" s="14">
        <f t="shared" si="32"/>
        <v>200</v>
      </c>
      <c r="G240" s="13"/>
      <c r="H240" s="15">
        <v>0</v>
      </c>
      <c r="I240" s="13">
        <v>100</v>
      </c>
      <c r="J240" s="15">
        <f>P240/I240</f>
        <v>250</v>
      </c>
      <c r="K240" s="13">
        <v>100</v>
      </c>
      <c r="L240" s="15">
        <f t="shared" si="33"/>
        <v>50</v>
      </c>
      <c r="M240" s="44">
        <v>100</v>
      </c>
      <c r="N240" s="15">
        <f t="shared" si="34"/>
        <v>30000</v>
      </c>
      <c r="O240" s="18"/>
      <c r="P240" s="19">
        <v>25000</v>
      </c>
      <c r="Q240" s="15">
        <v>5000</v>
      </c>
      <c r="R240" s="17">
        <f t="shared" si="35"/>
        <v>5000</v>
      </c>
      <c r="S240" s="20">
        <f t="shared" si="36"/>
        <v>0</v>
      </c>
      <c r="T240" s="20">
        <f t="shared" si="37"/>
        <v>4500</v>
      </c>
      <c r="U240" s="20">
        <f t="shared" si="38"/>
        <v>500</v>
      </c>
      <c r="V240" s="36"/>
    </row>
    <row r="241" spans="1:22" s="2" customFormat="1" ht="22.5">
      <c r="A241" s="1">
        <v>235</v>
      </c>
      <c r="B241" s="1" t="s">
        <v>289</v>
      </c>
      <c r="C241" s="13" t="s">
        <v>315</v>
      </c>
      <c r="D241" s="13" t="s">
        <v>286</v>
      </c>
      <c r="E241" s="13">
        <v>55</v>
      </c>
      <c r="F241" s="14">
        <f t="shared" si="32"/>
        <v>55</v>
      </c>
      <c r="G241" s="13"/>
      <c r="H241" s="15">
        <v>0</v>
      </c>
      <c r="I241" s="13"/>
      <c r="J241" s="15">
        <v>0</v>
      </c>
      <c r="K241" s="13">
        <v>55</v>
      </c>
      <c r="L241" s="15">
        <f t="shared" si="33"/>
        <v>181.81818181818181</v>
      </c>
      <c r="M241" s="44">
        <v>55</v>
      </c>
      <c r="N241" s="15">
        <f t="shared" si="34"/>
        <v>10000</v>
      </c>
      <c r="O241" s="18"/>
      <c r="P241" s="19"/>
      <c r="Q241" s="15">
        <v>10000</v>
      </c>
      <c r="R241" s="17">
        <f t="shared" si="35"/>
        <v>1000</v>
      </c>
      <c r="S241" s="20">
        <f t="shared" si="36"/>
        <v>0</v>
      </c>
      <c r="T241" s="20">
        <f t="shared" si="37"/>
        <v>0</v>
      </c>
      <c r="U241" s="20">
        <f t="shared" si="38"/>
        <v>1000</v>
      </c>
      <c r="V241" s="36"/>
    </row>
    <row r="242" spans="1:22" s="2" customFormat="1" ht="22.5">
      <c r="A242" s="1">
        <v>236</v>
      </c>
      <c r="B242" s="1" t="s">
        <v>290</v>
      </c>
      <c r="C242" s="13" t="s">
        <v>315</v>
      </c>
      <c r="D242" s="13" t="s">
        <v>286</v>
      </c>
      <c r="E242" s="13">
        <v>55</v>
      </c>
      <c r="F242" s="14">
        <f t="shared" si="32"/>
        <v>55</v>
      </c>
      <c r="G242" s="13"/>
      <c r="H242" s="15">
        <v>0</v>
      </c>
      <c r="I242" s="13"/>
      <c r="J242" s="15">
        <v>0</v>
      </c>
      <c r="K242" s="13">
        <v>55</v>
      </c>
      <c r="L242" s="15">
        <f t="shared" si="33"/>
        <v>181.81818181818181</v>
      </c>
      <c r="M242" s="44">
        <v>55</v>
      </c>
      <c r="N242" s="15">
        <f t="shared" si="34"/>
        <v>10000</v>
      </c>
      <c r="O242" s="18"/>
      <c r="P242" s="19"/>
      <c r="Q242" s="15">
        <v>10000</v>
      </c>
      <c r="R242" s="17">
        <f t="shared" si="35"/>
        <v>1000</v>
      </c>
      <c r="S242" s="20">
        <f t="shared" si="36"/>
        <v>0</v>
      </c>
      <c r="T242" s="20">
        <f t="shared" si="37"/>
        <v>0</v>
      </c>
      <c r="U242" s="20">
        <f t="shared" si="38"/>
        <v>1000</v>
      </c>
      <c r="V242" s="36"/>
    </row>
    <row r="243" spans="1:22" s="2" customFormat="1" ht="22.5">
      <c r="A243" s="1">
        <v>237</v>
      </c>
      <c r="B243" s="1" t="s">
        <v>238</v>
      </c>
      <c r="C243" s="13" t="s">
        <v>315</v>
      </c>
      <c r="D243" s="13" t="s">
        <v>286</v>
      </c>
      <c r="E243" s="13">
        <v>55</v>
      </c>
      <c r="F243" s="14">
        <f t="shared" si="32"/>
        <v>55</v>
      </c>
      <c r="G243" s="13"/>
      <c r="H243" s="15">
        <v>0</v>
      </c>
      <c r="I243" s="13"/>
      <c r="J243" s="15">
        <v>0</v>
      </c>
      <c r="K243" s="13">
        <v>55</v>
      </c>
      <c r="L243" s="15">
        <f t="shared" si="33"/>
        <v>181.81818181818181</v>
      </c>
      <c r="M243" s="44">
        <v>55</v>
      </c>
      <c r="N243" s="15">
        <f t="shared" si="34"/>
        <v>10000</v>
      </c>
      <c r="O243" s="18"/>
      <c r="P243" s="19"/>
      <c r="Q243" s="15">
        <v>10000</v>
      </c>
      <c r="R243" s="17">
        <f t="shared" si="35"/>
        <v>1000</v>
      </c>
      <c r="S243" s="20">
        <f t="shared" si="36"/>
        <v>0</v>
      </c>
      <c r="T243" s="20">
        <f t="shared" si="37"/>
        <v>0</v>
      </c>
      <c r="U243" s="20">
        <f t="shared" si="38"/>
        <v>1000</v>
      </c>
      <c r="V243" s="36"/>
    </row>
    <row r="244" spans="1:22" s="2" customFormat="1" ht="22.5">
      <c r="A244" s="1">
        <v>238</v>
      </c>
      <c r="B244" s="1" t="s">
        <v>241</v>
      </c>
      <c r="C244" s="13" t="s">
        <v>315</v>
      </c>
      <c r="D244" s="13" t="s">
        <v>286</v>
      </c>
      <c r="E244" s="13">
        <v>66</v>
      </c>
      <c r="F244" s="14">
        <f t="shared" si="32"/>
        <v>66</v>
      </c>
      <c r="G244" s="13"/>
      <c r="H244" s="15">
        <v>0</v>
      </c>
      <c r="I244" s="13"/>
      <c r="J244" s="15">
        <v>0</v>
      </c>
      <c r="K244" s="13">
        <v>66</v>
      </c>
      <c r="L244" s="15">
        <f t="shared" si="33"/>
        <v>303.030303030303</v>
      </c>
      <c r="M244" s="44">
        <v>66</v>
      </c>
      <c r="N244" s="15">
        <f t="shared" si="34"/>
        <v>20000</v>
      </c>
      <c r="O244" s="18"/>
      <c r="P244" s="19"/>
      <c r="Q244" s="15">
        <v>20000</v>
      </c>
      <c r="R244" s="17">
        <f t="shared" si="35"/>
        <v>2000</v>
      </c>
      <c r="S244" s="20">
        <f t="shared" si="36"/>
        <v>0</v>
      </c>
      <c r="T244" s="20">
        <f t="shared" si="37"/>
        <v>0</v>
      </c>
      <c r="U244" s="20">
        <f t="shared" si="38"/>
        <v>2000</v>
      </c>
      <c r="V244" s="36"/>
    </row>
    <row r="245" spans="1:22" s="2" customFormat="1" ht="22.5">
      <c r="A245" s="1">
        <v>239</v>
      </c>
      <c r="B245" s="1" t="s">
        <v>345</v>
      </c>
      <c r="C245" s="13" t="s">
        <v>315</v>
      </c>
      <c r="D245" s="13" t="s">
        <v>291</v>
      </c>
      <c r="E245" s="13">
        <v>70</v>
      </c>
      <c r="F245" s="14">
        <f t="shared" si="32"/>
        <v>110</v>
      </c>
      <c r="G245" s="13">
        <v>40</v>
      </c>
      <c r="H245" s="15">
        <f>O245/G245</f>
        <v>250</v>
      </c>
      <c r="I245" s="13"/>
      <c r="J245" s="15">
        <v>0</v>
      </c>
      <c r="K245" s="13">
        <v>70</v>
      </c>
      <c r="L245" s="15">
        <f t="shared" si="33"/>
        <v>614.28571428571433</v>
      </c>
      <c r="M245" s="44">
        <v>70</v>
      </c>
      <c r="N245" s="15">
        <f t="shared" si="34"/>
        <v>53000</v>
      </c>
      <c r="O245" s="18">
        <v>10000</v>
      </c>
      <c r="P245" s="19"/>
      <c r="Q245" s="15">
        <v>43000</v>
      </c>
      <c r="R245" s="17">
        <f t="shared" si="35"/>
        <v>5700</v>
      </c>
      <c r="S245" s="20">
        <f t="shared" si="36"/>
        <v>1400.0000000000002</v>
      </c>
      <c r="T245" s="20">
        <f t="shared" si="37"/>
        <v>0</v>
      </c>
      <c r="U245" s="20">
        <f t="shared" si="38"/>
        <v>4300</v>
      </c>
      <c r="V245" s="36"/>
    </row>
    <row r="246" spans="1:22" s="2" customFormat="1" ht="22.5">
      <c r="A246" s="1">
        <v>240</v>
      </c>
      <c r="B246" s="1" t="s">
        <v>292</v>
      </c>
      <c r="C246" s="13" t="s">
        <v>315</v>
      </c>
      <c r="D246" s="13" t="s">
        <v>291</v>
      </c>
      <c r="E246" s="13">
        <v>60</v>
      </c>
      <c r="F246" s="14">
        <f t="shared" si="32"/>
        <v>60</v>
      </c>
      <c r="G246" s="13"/>
      <c r="H246" s="15">
        <v>0</v>
      </c>
      <c r="I246" s="13"/>
      <c r="J246" s="15">
        <v>0</v>
      </c>
      <c r="K246" s="13">
        <v>60</v>
      </c>
      <c r="L246" s="15">
        <f t="shared" si="33"/>
        <v>366.66666666666669</v>
      </c>
      <c r="M246" s="44">
        <v>60</v>
      </c>
      <c r="N246" s="15">
        <f t="shared" si="34"/>
        <v>22000</v>
      </c>
      <c r="O246" s="18"/>
      <c r="P246" s="19"/>
      <c r="Q246" s="15">
        <v>22000</v>
      </c>
      <c r="R246" s="17">
        <f t="shared" si="35"/>
        <v>2200</v>
      </c>
      <c r="S246" s="20">
        <f t="shared" si="36"/>
        <v>0</v>
      </c>
      <c r="T246" s="20">
        <f t="shared" si="37"/>
        <v>0</v>
      </c>
      <c r="U246" s="20">
        <f t="shared" si="38"/>
        <v>2200</v>
      </c>
      <c r="V246" s="36"/>
    </row>
    <row r="247" spans="1:22" s="2" customFormat="1" ht="22.5">
      <c r="A247" s="1">
        <v>241</v>
      </c>
      <c r="B247" s="1" t="s">
        <v>293</v>
      </c>
      <c r="C247" s="13" t="s">
        <v>315</v>
      </c>
      <c r="D247" s="13" t="s">
        <v>294</v>
      </c>
      <c r="E247" s="13">
        <v>271.97000000000003</v>
      </c>
      <c r="F247" s="14">
        <f t="shared" si="32"/>
        <v>262</v>
      </c>
      <c r="G247" s="13"/>
      <c r="H247" s="15">
        <v>0</v>
      </c>
      <c r="I247" s="13"/>
      <c r="J247" s="15">
        <v>0</v>
      </c>
      <c r="K247" s="13">
        <v>262</v>
      </c>
      <c r="L247" s="15">
        <f t="shared" si="33"/>
        <v>286.25954198473283</v>
      </c>
      <c r="M247" s="44">
        <v>272</v>
      </c>
      <c r="N247" s="15">
        <f t="shared" si="34"/>
        <v>75000</v>
      </c>
      <c r="O247" s="18"/>
      <c r="P247" s="19"/>
      <c r="Q247" s="15">
        <v>75000</v>
      </c>
      <c r="R247" s="17">
        <f t="shared" si="35"/>
        <v>7500</v>
      </c>
      <c r="S247" s="20">
        <f t="shared" si="36"/>
        <v>0</v>
      </c>
      <c r="T247" s="20">
        <f t="shared" si="37"/>
        <v>0</v>
      </c>
      <c r="U247" s="20">
        <f t="shared" si="38"/>
        <v>7500</v>
      </c>
      <c r="V247" s="36"/>
    </row>
    <row r="248" spans="1:22" s="2" customFormat="1" ht="22.5">
      <c r="A248" s="1">
        <v>242</v>
      </c>
      <c r="B248" s="1" t="s">
        <v>295</v>
      </c>
      <c r="C248" s="13" t="s">
        <v>315</v>
      </c>
      <c r="D248" s="13" t="s">
        <v>294</v>
      </c>
      <c r="E248" s="13">
        <v>151.72999999999999</v>
      </c>
      <c r="F248" s="14">
        <f t="shared" si="32"/>
        <v>145</v>
      </c>
      <c r="G248" s="13"/>
      <c r="H248" s="15">
        <v>0</v>
      </c>
      <c r="I248" s="13"/>
      <c r="J248" s="15">
        <v>0</v>
      </c>
      <c r="K248" s="13">
        <v>145</v>
      </c>
      <c r="L248" s="15">
        <f t="shared" si="33"/>
        <v>448.27586206896552</v>
      </c>
      <c r="M248" s="44">
        <v>152</v>
      </c>
      <c r="N248" s="15">
        <f t="shared" si="34"/>
        <v>65000</v>
      </c>
      <c r="O248" s="18"/>
      <c r="P248" s="19"/>
      <c r="Q248" s="15">
        <v>65000</v>
      </c>
      <c r="R248" s="17">
        <f t="shared" si="35"/>
        <v>6500</v>
      </c>
      <c r="S248" s="20">
        <f t="shared" si="36"/>
        <v>0</v>
      </c>
      <c r="T248" s="20">
        <f t="shared" si="37"/>
        <v>0</v>
      </c>
      <c r="U248" s="20">
        <f t="shared" si="38"/>
        <v>6500</v>
      </c>
      <c r="V248" s="36"/>
    </row>
    <row r="249" spans="1:22" s="2" customFormat="1" ht="22.5">
      <c r="A249" s="1">
        <v>243</v>
      </c>
      <c r="B249" s="1" t="s">
        <v>296</v>
      </c>
      <c r="C249" s="13" t="s">
        <v>315</v>
      </c>
      <c r="D249" s="13" t="s">
        <v>297</v>
      </c>
      <c r="E249" s="13">
        <v>271.77999999999997</v>
      </c>
      <c r="F249" s="14">
        <f t="shared" si="32"/>
        <v>264</v>
      </c>
      <c r="G249" s="13"/>
      <c r="H249" s="15">
        <v>0</v>
      </c>
      <c r="I249" s="13"/>
      <c r="J249" s="15">
        <v>0</v>
      </c>
      <c r="K249" s="13">
        <v>264</v>
      </c>
      <c r="L249" s="15">
        <f t="shared" si="33"/>
        <v>193.18181818181819</v>
      </c>
      <c r="M249" s="44">
        <v>271</v>
      </c>
      <c r="N249" s="15">
        <f t="shared" si="34"/>
        <v>51000</v>
      </c>
      <c r="O249" s="18"/>
      <c r="P249" s="19"/>
      <c r="Q249" s="15">
        <v>51000</v>
      </c>
      <c r="R249" s="17">
        <f t="shared" si="35"/>
        <v>5100</v>
      </c>
      <c r="S249" s="20">
        <f t="shared" si="36"/>
        <v>0</v>
      </c>
      <c r="T249" s="20">
        <f t="shared" si="37"/>
        <v>0</v>
      </c>
      <c r="U249" s="20">
        <f t="shared" si="38"/>
        <v>5100</v>
      </c>
      <c r="V249" s="36"/>
    </row>
    <row r="250" spans="1:22" s="2" customFormat="1" ht="22.5">
      <c r="A250" s="1">
        <v>244</v>
      </c>
      <c r="B250" s="1" t="s">
        <v>298</v>
      </c>
      <c r="C250" s="13" t="s">
        <v>315</v>
      </c>
      <c r="D250" s="13" t="s">
        <v>297</v>
      </c>
      <c r="E250" s="13">
        <v>482.29</v>
      </c>
      <c r="F250" s="14">
        <f t="shared" si="32"/>
        <v>448</v>
      </c>
      <c r="G250" s="13"/>
      <c r="H250" s="15">
        <v>0</v>
      </c>
      <c r="I250" s="13"/>
      <c r="J250" s="15">
        <v>0</v>
      </c>
      <c r="K250" s="13">
        <v>448</v>
      </c>
      <c r="L250" s="15">
        <f t="shared" si="33"/>
        <v>191.96428571428572</v>
      </c>
      <c r="M250" s="44">
        <v>482</v>
      </c>
      <c r="N250" s="15">
        <f t="shared" si="34"/>
        <v>86000</v>
      </c>
      <c r="O250" s="18"/>
      <c r="P250" s="19"/>
      <c r="Q250" s="15">
        <v>86000</v>
      </c>
      <c r="R250" s="17">
        <f t="shared" si="35"/>
        <v>8600</v>
      </c>
      <c r="S250" s="20">
        <f t="shared" si="36"/>
        <v>0</v>
      </c>
      <c r="T250" s="20">
        <f t="shared" si="37"/>
        <v>0</v>
      </c>
      <c r="U250" s="20">
        <f t="shared" si="38"/>
        <v>8600</v>
      </c>
      <c r="V250" s="36"/>
    </row>
    <row r="251" spans="1:22" s="2" customFormat="1" ht="22.5">
      <c r="A251" s="1">
        <v>245</v>
      </c>
      <c r="B251" s="1" t="s">
        <v>299</v>
      </c>
      <c r="C251" s="13" t="s">
        <v>315</v>
      </c>
      <c r="D251" s="13" t="s">
        <v>297</v>
      </c>
      <c r="E251" s="13">
        <v>287.42</v>
      </c>
      <c r="F251" s="14">
        <f t="shared" si="32"/>
        <v>287</v>
      </c>
      <c r="G251" s="13"/>
      <c r="H251" s="15">
        <v>0</v>
      </c>
      <c r="I251" s="13"/>
      <c r="J251" s="15">
        <v>0</v>
      </c>
      <c r="K251" s="13">
        <v>287</v>
      </c>
      <c r="L251" s="15">
        <f t="shared" si="33"/>
        <v>292.6829268292683</v>
      </c>
      <c r="M251" s="44">
        <v>287</v>
      </c>
      <c r="N251" s="15">
        <f t="shared" si="34"/>
        <v>84000</v>
      </c>
      <c r="O251" s="18"/>
      <c r="P251" s="19"/>
      <c r="Q251" s="15">
        <v>84000</v>
      </c>
      <c r="R251" s="17">
        <f t="shared" si="35"/>
        <v>8400</v>
      </c>
      <c r="S251" s="20">
        <f t="shared" si="36"/>
        <v>0</v>
      </c>
      <c r="T251" s="20">
        <f t="shared" si="37"/>
        <v>0</v>
      </c>
      <c r="U251" s="20">
        <f t="shared" si="38"/>
        <v>8400</v>
      </c>
      <c r="V251" s="36"/>
    </row>
    <row r="252" spans="1:22" s="2" customFormat="1" ht="22.5">
      <c r="A252" s="1">
        <v>246</v>
      </c>
      <c r="B252" s="1" t="s">
        <v>300</v>
      </c>
      <c r="C252" s="13" t="s">
        <v>315</v>
      </c>
      <c r="D252" s="13" t="s">
        <v>297</v>
      </c>
      <c r="E252" s="13">
        <v>110.1</v>
      </c>
      <c r="F252" s="14">
        <f t="shared" si="32"/>
        <v>98</v>
      </c>
      <c r="G252" s="13"/>
      <c r="H252" s="15">
        <v>0</v>
      </c>
      <c r="I252" s="13"/>
      <c r="J252" s="15">
        <v>0</v>
      </c>
      <c r="K252" s="13">
        <v>98</v>
      </c>
      <c r="L252" s="15">
        <f t="shared" si="33"/>
        <v>295.91836734693879</v>
      </c>
      <c r="M252" s="44">
        <v>110</v>
      </c>
      <c r="N252" s="15">
        <f t="shared" si="34"/>
        <v>29000</v>
      </c>
      <c r="O252" s="18"/>
      <c r="P252" s="19"/>
      <c r="Q252" s="15">
        <v>29000</v>
      </c>
      <c r="R252" s="17">
        <f t="shared" si="35"/>
        <v>2900</v>
      </c>
      <c r="S252" s="20">
        <f t="shared" si="36"/>
        <v>0</v>
      </c>
      <c r="T252" s="20">
        <f t="shared" si="37"/>
        <v>0</v>
      </c>
      <c r="U252" s="20">
        <f t="shared" si="38"/>
        <v>2900</v>
      </c>
      <c r="V252" s="36"/>
    </row>
    <row r="253" spans="1:22" s="2" customFormat="1" ht="22.5">
      <c r="A253" s="1">
        <v>247</v>
      </c>
      <c r="B253" s="1" t="s">
        <v>301</v>
      </c>
      <c r="C253" s="13" t="s">
        <v>315</v>
      </c>
      <c r="D253" s="13" t="s">
        <v>302</v>
      </c>
      <c r="E253" s="13">
        <v>66.86</v>
      </c>
      <c r="F253" s="14">
        <f t="shared" si="32"/>
        <v>66.86</v>
      </c>
      <c r="G253" s="13"/>
      <c r="H253" s="15">
        <v>0</v>
      </c>
      <c r="I253" s="13"/>
      <c r="J253" s="15">
        <v>0</v>
      </c>
      <c r="K253" s="13">
        <v>66.86</v>
      </c>
      <c r="L253" s="15">
        <f t="shared" si="33"/>
        <v>299.13251570445709</v>
      </c>
      <c r="M253" s="44">
        <v>66</v>
      </c>
      <c r="N253" s="15">
        <f t="shared" si="34"/>
        <v>20000</v>
      </c>
      <c r="O253" s="18"/>
      <c r="P253" s="19"/>
      <c r="Q253" s="15">
        <v>20000</v>
      </c>
      <c r="R253" s="17">
        <f t="shared" si="35"/>
        <v>2000</v>
      </c>
      <c r="S253" s="20">
        <f t="shared" si="36"/>
        <v>0</v>
      </c>
      <c r="T253" s="20">
        <f t="shared" si="37"/>
        <v>0</v>
      </c>
      <c r="U253" s="20">
        <f t="shared" si="38"/>
        <v>2000</v>
      </c>
      <c r="V253" s="36"/>
    </row>
    <row r="254" spans="1:22" s="2" customFormat="1" ht="22.5">
      <c r="A254" s="1">
        <v>248</v>
      </c>
      <c r="B254" s="1" t="s">
        <v>303</v>
      </c>
      <c r="C254" s="13" t="s">
        <v>315</v>
      </c>
      <c r="D254" s="13" t="s">
        <v>302</v>
      </c>
      <c r="E254" s="13">
        <v>57.02</v>
      </c>
      <c r="F254" s="14">
        <f t="shared" si="32"/>
        <v>57.02</v>
      </c>
      <c r="G254" s="13"/>
      <c r="H254" s="15">
        <v>0</v>
      </c>
      <c r="I254" s="13"/>
      <c r="J254" s="15">
        <v>0</v>
      </c>
      <c r="K254" s="13">
        <v>57.02</v>
      </c>
      <c r="L254" s="15">
        <f t="shared" si="33"/>
        <v>385.82953349701859</v>
      </c>
      <c r="M254" s="44">
        <v>57</v>
      </c>
      <c r="N254" s="15">
        <f t="shared" si="34"/>
        <v>22000</v>
      </c>
      <c r="O254" s="18"/>
      <c r="P254" s="19"/>
      <c r="Q254" s="15">
        <v>22000</v>
      </c>
      <c r="R254" s="17">
        <f t="shared" si="35"/>
        <v>2200</v>
      </c>
      <c r="S254" s="20">
        <f t="shared" si="36"/>
        <v>0</v>
      </c>
      <c r="T254" s="20">
        <f t="shared" si="37"/>
        <v>0</v>
      </c>
      <c r="U254" s="20">
        <f t="shared" si="38"/>
        <v>2200</v>
      </c>
      <c r="V254" s="36"/>
    </row>
    <row r="255" spans="1:22" s="2" customFormat="1" ht="22.5">
      <c r="A255" s="1">
        <v>249</v>
      </c>
      <c r="B255" s="1" t="s">
        <v>304</v>
      </c>
      <c r="C255" s="13" t="s">
        <v>315</v>
      </c>
      <c r="D255" s="13" t="s">
        <v>302</v>
      </c>
      <c r="E255" s="13">
        <v>52.07</v>
      </c>
      <c r="F255" s="14">
        <f t="shared" si="32"/>
        <v>52.07</v>
      </c>
      <c r="G255" s="13"/>
      <c r="H255" s="15">
        <v>0</v>
      </c>
      <c r="I255" s="13"/>
      <c r="J255" s="15">
        <v>0</v>
      </c>
      <c r="K255" s="13">
        <v>52.07</v>
      </c>
      <c r="L255" s="15">
        <f t="shared" si="33"/>
        <v>480.12291146533511</v>
      </c>
      <c r="M255" s="44">
        <v>52</v>
      </c>
      <c r="N255" s="15">
        <f t="shared" si="34"/>
        <v>25000</v>
      </c>
      <c r="O255" s="18"/>
      <c r="P255" s="19"/>
      <c r="Q255" s="15">
        <v>25000</v>
      </c>
      <c r="R255" s="17">
        <f t="shared" si="35"/>
        <v>2500</v>
      </c>
      <c r="S255" s="20">
        <f t="shared" si="36"/>
        <v>0</v>
      </c>
      <c r="T255" s="20">
        <f t="shared" si="37"/>
        <v>0</v>
      </c>
      <c r="U255" s="20">
        <f t="shared" si="38"/>
        <v>2500</v>
      </c>
      <c r="V255" s="36"/>
    </row>
    <row r="256" spans="1:22" s="10" customFormat="1" ht="22.5">
      <c r="A256" s="1">
        <v>250</v>
      </c>
      <c r="B256" s="1" t="s">
        <v>320</v>
      </c>
      <c r="C256" s="13" t="s">
        <v>390</v>
      </c>
      <c r="D256" s="13" t="s">
        <v>321</v>
      </c>
      <c r="E256" s="13">
        <v>82</v>
      </c>
      <c r="F256" s="14">
        <f t="shared" si="32"/>
        <v>82</v>
      </c>
      <c r="G256" s="13"/>
      <c r="H256" s="15">
        <v>0</v>
      </c>
      <c r="I256" s="25"/>
      <c r="J256" s="15">
        <v>0</v>
      </c>
      <c r="K256" s="13">
        <v>82</v>
      </c>
      <c r="L256" s="15">
        <f t="shared" si="33"/>
        <v>121.95121951219512</v>
      </c>
      <c r="M256" s="25">
        <v>80</v>
      </c>
      <c r="N256" s="15">
        <f t="shared" si="34"/>
        <v>10000</v>
      </c>
      <c r="O256" s="13"/>
      <c r="P256" s="13"/>
      <c r="Q256" s="15">
        <v>10000</v>
      </c>
      <c r="R256" s="17">
        <f t="shared" si="35"/>
        <v>1000</v>
      </c>
      <c r="S256" s="17">
        <f t="shared" si="36"/>
        <v>0</v>
      </c>
      <c r="T256" s="17">
        <f t="shared" si="37"/>
        <v>0</v>
      </c>
      <c r="U256" s="17">
        <f t="shared" si="38"/>
        <v>1000</v>
      </c>
      <c r="V256" s="37"/>
    </row>
    <row r="257" spans="1:33" s="10" customFormat="1" ht="22.5">
      <c r="A257" s="1">
        <v>251</v>
      </c>
      <c r="B257" s="1" t="s">
        <v>323</v>
      </c>
      <c r="C257" s="13" t="s">
        <v>364</v>
      </c>
      <c r="D257" s="13" t="s">
        <v>365</v>
      </c>
      <c r="E257" s="13">
        <v>58.54</v>
      </c>
      <c r="F257" s="14">
        <f t="shared" si="32"/>
        <v>58.54</v>
      </c>
      <c r="G257" s="13"/>
      <c r="H257" s="15">
        <v>0</v>
      </c>
      <c r="I257" s="25"/>
      <c r="J257" s="15">
        <v>0</v>
      </c>
      <c r="K257" s="13">
        <v>58.54</v>
      </c>
      <c r="L257" s="15">
        <f t="shared" si="33"/>
        <v>170.82336863682951</v>
      </c>
      <c r="M257" s="25">
        <v>70</v>
      </c>
      <c r="N257" s="15">
        <f t="shared" si="34"/>
        <v>10000</v>
      </c>
      <c r="O257" s="13"/>
      <c r="P257" s="13"/>
      <c r="Q257" s="15">
        <v>10000</v>
      </c>
      <c r="R257" s="17">
        <f t="shared" si="35"/>
        <v>1000</v>
      </c>
      <c r="S257" s="17">
        <f t="shared" si="36"/>
        <v>0</v>
      </c>
      <c r="T257" s="17">
        <f t="shared" si="37"/>
        <v>0</v>
      </c>
      <c r="U257" s="17">
        <f t="shared" si="38"/>
        <v>1000</v>
      </c>
      <c r="V257" s="37"/>
    </row>
    <row r="258" spans="1:33" s="10" customFormat="1" ht="22.5">
      <c r="A258" s="1">
        <v>252</v>
      </c>
      <c r="B258" s="1" t="s">
        <v>318</v>
      </c>
      <c r="C258" s="13" t="s">
        <v>390</v>
      </c>
      <c r="D258" s="13" t="s">
        <v>317</v>
      </c>
      <c r="E258" s="13">
        <v>60</v>
      </c>
      <c r="F258" s="14">
        <f t="shared" si="32"/>
        <v>60</v>
      </c>
      <c r="G258" s="13"/>
      <c r="H258" s="15">
        <v>0</v>
      </c>
      <c r="I258" s="25"/>
      <c r="J258" s="15">
        <v>0</v>
      </c>
      <c r="K258" s="13">
        <v>60</v>
      </c>
      <c r="L258" s="15">
        <f t="shared" si="33"/>
        <v>250</v>
      </c>
      <c r="M258" s="13">
        <v>60</v>
      </c>
      <c r="N258" s="15">
        <f t="shared" si="34"/>
        <v>15000</v>
      </c>
      <c r="O258" s="13"/>
      <c r="P258" s="13"/>
      <c r="Q258" s="15">
        <v>15000</v>
      </c>
      <c r="R258" s="17">
        <f t="shared" si="35"/>
        <v>1500</v>
      </c>
      <c r="S258" s="17">
        <f t="shared" si="36"/>
        <v>0</v>
      </c>
      <c r="T258" s="17">
        <f t="shared" si="37"/>
        <v>0</v>
      </c>
      <c r="U258" s="17">
        <f t="shared" si="38"/>
        <v>1500</v>
      </c>
      <c r="V258" s="37"/>
    </row>
    <row r="259" spans="1:33" s="10" customFormat="1" ht="22.5">
      <c r="A259" s="1">
        <v>253</v>
      </c>
      <c r="B259" s="1" t="s">
        <v>322</v>
      </c>
      <c r="C259" s="13" t="s">
        <v>364</v>
      </c>
      <c r="D259" s="13" t="s">
        <v>365</v>
      </c>
      <c r="E259" s="13">
        <v>69.2</v>
      </c>
      <c r="F259" s="14">
        <f t="shared" si="32"/>
        <v>69.2</v>
      </c>
      <c r="G259" s="13"/>
      <c r="H259" s="15">
        <v>0</v>
      </c>
      <c r="I259" s="25"/>
      <c r="J259" s="15">
        <v>0</v>
      </c>
      <c r="K259" s="13">
        <v>69.2</v>
      </c>
      <c r="L259" s="15">
        <f t="shared" si="33"/>
        <v>216.76300578034682</v>
      </c>
      <c r="M259" s="25">
        <v>59</v>
      </c>
      <c r="N259" s="15">
        <f t="shared" si="34"/>
        <v>15000</v>
      </c>
      <c r="O259" s="13"/>
      <c r="P259" s="13"/>
      <c r="Q259" s="15">
        <v>15000</v>
      </c>
      <c r="R259" s="17">
        <f t="shared" si="35"/>
        <v>1500</v>
      </c>
      <c r="S259" s="17">
        <f t="shared" si="36"/>
        <v>0</v>
      </c>
      <c r="T259" s="17">
        <f t="shared" si="37"/>
        <v>0</v>
      </c>
      <c r="U259" s="17">
        <f t="shared" si="38"/>
        <v>1500</v>
      </c>
      <c r="V259" s="37"/>
    </row>
    <row r="260" spans="1:33" s="10" customFormat="1" ht="22.5">
      <c r="A260" s="1">
        <v>254</v>
      </c>
      <c r="B260" s="1" t="s">
        <v>319</v>
      </c>
      <c r="C260" s="13" t="s">
        <v>390</v>
      </c>
      <c r="D260" s="13" t="s">
        <v>317</v>
      </c>
      <c r="E260" s="13">
        <v>105</v>
      </c>
      <c r="F260" s="14">
        <f t="shared" si="32"/>
        <v>105</v>
      </c>
      <c r="G260" s="13"/>
      <c r="H260" s="15">
        <v>0</v>
      </c>
      <c r="I260" s="25"/>
      <c r="J260" s="15">
        <v>0</v>
      </c>
      <c r="K260" s="13">
        <v>105</v>
      </c>
      <c r="L260" s="15">
        <f t="shared" si="33"/>
        <v>523.80952380952385</v>
      </c>
      <c r="M260" s="13">
        <v>105</v>
      </c>
      <c r="N260" s="15">
        <f t="shared" si="34"/>
        <v>55000</v>
      </c>
      <c r="O260" s="13"/>
      <c r="P260" s="13"/>
      <c r="Q260" s="15">
        <v>55000</v>
      </c>
      <c r="R260" s="17">
        <f t="shared" si="35"/>
        <v>5500</v>
      </c>
      <c r="S260" s="17">
        <f t="shared" si="36"/>
        <v>0</v>
      </c>
      <c r="T260" s="17">
        <f t="shared" si="37"/>
        <v>0</v>
      </c>
      <c r="U260" s="17">
        <f t="shared" si="38"/>
        <v>5500</v>
      </c>
      <c r="V260" s="37"/>
    </row>
    <row r="261" spans="1:33" s="10" customFormat="1" ht="22.5">
      <c r="A261" s="1">
        <v>255</v>
      </c>
      <c r="B261" s="1" t="s">
        <v>316</v>
      </c>
      <c r="C261" s="13" t="s">
        <v>359</v>
      </c>
      <c r="D261" s="13" t="s">
        <v>366</v>
      </c>
      <c r="E261" s="13"/>
      <c r="F261" s="14">
        <f t="shared" si="32"/>
        <v>299</v>
      </c>
      <c r="G261" s="13"/>
      <c r="H261" s="15">
        <v>0</v>
      </c>
      <c r="I261" s="25"/>
      <c r="J261" s="15">
        <v>0</v>
      </c>
      <c r="K261" s="13">
        <v>299</v>
      </c>
      <c r="L261" s="15">
        <f t="shared" si="33"/>
        <v>501.67224080267556</v>
      </c>
      <c r="M261" s="13">
        <v>317</v>
      </c>
      <c r="N261" s="15">
        <f t="shared" si="34"/>
        <v>150000</v>
      </c>
      <c r="O261" s="13"/>
      <c r="P261" s="13"/>
      <c r="Q261" s="15">
        <v>150000</v>
      </c>
      <c r="R261" s="17">
        <f t="shared" si="35"/>
        <v>15000</v>
      </c>
      <c r="S261" s="17">
        <f t="shared" si="36"/>
        <v>0</v>
      </c>
      <c r="T261" s="17">
        <f t="shared" si="37"/>
        <v>0</v>
      </c>
      <c r="U261" s="17">
        <f t="shared" si="38"/>
        <v>15000</v>
      </c>
      <c r="V261" s="37"/>
    </row>
    <row r="262" spans="1:33" s="27" customFormat="1" ht="31.5" customHeight="1">
      <c r="A262" s="13" t="s">
        <v>4</v>
      </c>
      <c r="B262" s="13"/>
      <c r="C262" s="11"/>
      <c r="D262" s="13"/>
      <c r="E262" s="15">
        <f t="shared" ref="E262:M262" si="41">SUM(E7:E261)</f>
        <v>51366.39999999998</v>
      </c>
      <c r="F262" s="15">
        <f t="shared" si="41"/>
        <v>82175.340000000011</v>
      </c>
      <c r="G262" s="15">
        <f t="shared" si="41"/>
        <v>23270.2</v>
      </c>
      <c r="H262" s="15"/>
      <c r="I262" s="15">
        <f t="shared" si="41"/>
        <v>6210</v>
      </c>
      <c r="J262" s="15"/>
      <c r="K262" s="15">
        <f t="shared" si="41"/>
        <v>52695.139999999992</v>
      </c>
      <c r="L262" s="15"/>
      <c r="M262" s="15">
        <f t="shared" si="41"/>
        <v>60929.59</v>
      </c>
      <c r="N262" s="15">
        <f>SUM(N7:N261)</f>
        <v>19077100</v>
      </c>
      <c r="O262" s="15">
        <f t="shared" ref="O262:U262" si="42">SUM(O7:O261)</f>
        <v>3044000</v>
      </c>
      <c r="P262" s="15">
        <f t="shared" si="42"/>
        <v>1594000</v>
      </c>
      <c r="Q262" s="15">
        <f t="shared" si="42"/>
        <v>14439100</v>
      </c>
      <c r="R262" s="15">
        <f t="shared" si="42"/>
        <v>2156990</v>
      </c>
      <c r="S262" s="15">
        <f t="shared" si="42"/>
        <v>426160.00000000006</v>
      </c>
      <c r="T262" s="15">
        <f t="shared" si="42"/>
        <v>286920</v>
      </c>
      <c r="U262" s="15">
        <f t="shared" si="42"/>
        <v>1443910</v>
      </c>
      <c r="V262" s="36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s="27" customFormat="1" ht="31.5" customHeight="1">
      <c r="A263" s="40"/>
      <c r="B263" s="40"/>
      <c r="C263" s="41"/>
      <c r="D263" s="40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3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s="27" customFormat="1" ht="31.5" customHeight="1">
      <c r="A264" s="40"/>
      <c r="B264" s="40"/>
      <c r="C264" s="41"/>
      <c r="D264" s="40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3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>
      <c r="A265" s="32"/>
      <c r="B265" s="32"/>
      <c r="D265" s="29"/>
      <c r="E265" s="29"/>
      <c r="F265" s="29"/>
      <c r="H265" s="33"/>
      <c r="J265" s="33"/>
      <c r="L265" s="33"/>
      <c r="O265" s="29"/>
      <c r="S265" s="29"/>
      <c r="T265" s="29"/>
      <c r="U265" s="29"/>
    </row>
    <row r="266" spans="1:33">
      <c r="A266" s="32"/>
      <c r="B266" s="32"/>
      <c r="D266" s="29"/>
      <c r="E266" s="29"/>
      <c r="F266" s="29"/>
      <c r="H266" s="33"/>
      <c r="J266" s="33"/>
      <c r="L266" s="33"/>
      <c r="O266" s="29"/>
      <c r="S266" s="29"/>
      <c r="T266" s="29"/>
      <c r="U266" s="29"/>
    </row>
    <row r="267" spans="1:33">
      <c r="A267" s="32"/>
      <c r="B267" s="32"/>
      <c r="D267" s="29"/>
      <c r="E267" s="29"/>
      <c r="F267" s="29"/>
      <c r="H267" s="33"/>
      <c r="J267" s="33"/>
      <c r="L267" s="33"/>
      <c r="O267" s="29"/>
      <c r="S267" s="29"/>
      <c r="T267" s="29"/>
      <c r="U267" s="29"/>
    </row>
    <row r="268" spans="1:33">
      <c r="A268" s="32"/>
      <c r="B268" s="32"/>
      <c r="D268" s="29"/>
      <c r="E268" s="29"/>
      <c r="F268" s="29"/>
      <c r="H268" s="33"/>
      <c r="J268" s="33"/>
      <c r="L268" s="33"/>
      <c r="O268" s="29"/>
      <c r="S268" s="29"/>
      <c r="T268" s="29"/>
      <c r="U268" s="29"/>
    </row>
    <row r="269" spans="1:33">
      <c r="A269" s="32"/>
      <c r="B269" s="32"/>
      <c r="D269" s="29"/>
      <c r="E269" s="29"/>
      <c r="F269" s="29"/>
      <c r="H269" s="33"/>
      <c r="J269" s="33"/>
      <c r="L269" s="33"/>
      <c r="O269" s="29"/>
      <c r="S269" s="29"/>
      <c r="T269" s="29"/>
      <c r="U269" s="29"/>
    </row>
    <row r="270" spans="1:33">
      <c r="A270" s="32"/>
      <c r="B270" s="32"/>
      <c r="D270" s="29"/>
      <c r="E270" s="29"/>
      <c r="F270" s="29"/>
      <c r="H270" s="33"/>
      <c r="J270" s="33"/>
      <c r="L270" s="33"/>
      <c r="O270" s="29"/>
      <c r="S270" s="29"/>
      <c r="T270" s="29"/>
      <c r="U270" s="29"/>
    </row>
    <row r="271" spans="1:33">
      <c r="A271" s="32"/>
      <c r="B271" s="32"/>
      <c r="D271" s="29"/>
      <c r="E271" s="29"/>
      <c r="F271" s="29"/>
      <c r="H271" s="33"/>
      <c r="J271" s="33"/>
      <c r="L271" s="33"/>
      <c r="O271" s="29"/>
      <c r="S271" s="29"/>
      <c r="T271" s="29"/>
      <c r="U271" s="29"/>
    </row>
    <row r="272" spans="1:33">
      <c r="A272" s="32"/>
      <c r="B272" s="32"/>
      <c r="D272" s="29"/>
      <c r="E272" s="29"/>
      <c r="F272" s="29"/>
      <c r="H272" s="33"/>
      <c r="J272" s="33"/>
      <c r="L272" s="33"/>
      <c r="O272" s="29"/>
      <c r="S272" s="29"/>
      <c r="T272" s="29"/>
      <c r="U272" s="29"/>
    </row>
    <row r="273" spans="1:21">
      <c r="A273" s="32"/>
      <c r="B273" s="32"/>
      <c r="D273" s="29"/>
      <c r="E273" s="29"/>
      <c r="F273" s="29"/>
      <c r="H273" s="33"/>
      <c r="J273" s="33"/>
      <c r="L273" s="33"/>
      <c r="O273" s="29"/>
      <c r="S273" s="29"/>
      <c r="T273" s="29"/>
      <c r="U273" s="29"/>
    </row>
    <row r="274" spans="1:21">
      <c r="A274" s="32"/>
      <c r="B274" s="32"/>
      <c r="D274" s="29"/>
      <c r="E274" s="29"/>
      <c r="F274" s="29"/>
      <c r="H274" s="33"/>
      <c r="J274" s="33"/>
      <c r="L274" s="33"/>
      <c r="O274" s="29"/>
      <c r="S274" s="29"/>
      <c r="T274" s="29"/>
      <c r="U274" s="29"/>
    </row>
    <row r="275" spans="1:21">
      <c r="A275" s="32"/>
      <c r="B275" s="32"/>
      <c r="D275" s="29"/>
      <c r="E275" s="29"/>
      <c r="F275" s="29"/>
      <c r="H275" s="33"/>
      <c r="J275" s="33"/>
      <c r="L275" s="33"/>
      <c r="O275" s="29"/>
      <c r="S275" s="29"/>
      <c r="T275" s="29"/>
      <c r="U275" s="29"/>
    </row>
    <row r="276" spans="1:21">
      <c r="A276" s="32"/>
      <c r="B276" s="32"/>
      <c r="D276" s="29"/>
      <c r="E276" s="29"/>
      <c r="F276" s="29"/>
      <c r="H276" s="33"/>
      <c r="J276" s="33"/>
      <c r="L276" s="33"/>
      <c r="O276" s="29"/>
      <c r="S276" s="29"/>
      <c r="T276" s="29"/>
      <c r="U276" s="29"/>
    </row>
    <row r="277" spans="1:21">
      <c r="A277" s="32"/>
      <c r="B277" s="32"/>
      <c r="D277" s="29"/>
      <c r="E277" s="29"/>
      <c r="F277" s="29"/>
      <c r="H277" s="33"/>
      <c r="J277" s="33"/>
      <c r="L277" s="33"/>
      <c r="O277" s="29"/>
      <c r="S277" s="29"/>
      <c r="T277" s="29"/>
      <c r="U277" s="29"/>
    </row>
    <row r="278" spans="1:21">
      <c r="A278" s="32"/>
      <c r="B278" s="32"/>
      <c r="D278" s="29"/>
      <c r="E278" s="29"/>
      <c r="F278" s="29"/>
      <c r="H278" s="33"/>
      <c r="J278" s="33"/>
      <c r="L278" s="33"/>
      <c r="O278" s="29"/>
      <c r="S278" s="29"/>
      <c r="T278" s="29"/>
      <c r="U278" s="29"/>
    </row>
    <row r="279" spans="1:21">
      <c r="A279" s="32"/>
      <c r="B279" s="32"/>
      <c r="D279" s="29"/>
      <c r="E279" s="29"/>
      <c r="F279" s="29"/>
      <c r="H279" s="33"/>
      <c r="J279" s="33"/>
      <c r="L279" s="33"/>
      <c r="O279" s="29"/>
      <c r="S279" s="29"/>
      <c r="T279" s="29"/>
      <c r="U279" s="29"/>
    </row>
    <row r="280" spans="1:21">
      <c r="A280" s="32"/>
      <c r="B280" s="32"/>
      <c r="D280" s="29"/>
      <c r="E280" s="29"/>
      <c r="F280" s="29"/>
      <c r="H280" s="33"/>
      <c r="J280" s="33"/>
      <c r="L280" s="33"/>
      <c r="O280" s="29"/>
      <c r="S280" s="29"/>
      <c r="T280" s="29"/>
      <c r="U280" s="29"/>
    </row>
    <row r="281" spans="1:21">
      <c r="A281" s="32"/>
      <c r="B281" s="32"/>
      <c r="D281" s="29"/>
      <c r="E281" s="29"/>
      <c r="F281" s="29"/>
      <c r="H281" s="33"/>
      <c r="J281" s="33"/>
      <c r="L281" s="33"/>
      <c r="O281" s="29"/>
      <c r="S281" s="29"/>
      <c r="T281" s="29"/>
      <c r="U281" s="29"/>
    </row>
    <row r="282" spans="1:21">
      <c r="A282" s="32"/>
      <c r="B282" s="32"/>
      <c r="D282" s="29"/>
      <c r="E282" s="29"/>
      <c r="F282" s="29"/>
      <c r="H282" s="33"/>
      <c r="J282" s="33"/>
      <c r="L282" s="33"/>
      <c r="O282" s="29"/>
      <c r="S282" s="29"/>
      <c r="T282" s="29"/>
      <c r="U282" s="29"/>
    </row>
    <row r="283" spans="1:21">
      <c r="A283" s="32"/>
      <c r="B283" s="32"/>
      <c r="D283" s="29"/>
      <c r="E283" s="29"/>
      <c r="F283" s="29"/>
      <c r="H283" s="33"/>
      <c r="J283" s="33"/>
      <c r="L283" s="33"/>
      <c r="O283" s="29"/>
      <c r="S283" s="29"/>
      <c r="T283" s="29"/>
      <c r="U283" s="29"/>
    </row>
    <row r="284" spans="1:21">
      <c r="A284" s="32"/>
      <c r="B284" s="32"/>
      <c r="D284" s="29"/>
      <c r="E284" s="29"/>
      <c r="F284" s="29"/>
      <c r="H284" s="33"/>
      <c r="J284" s="33"/>
      <c r="L284" s="33"/>
      <c r="O284" s="29"/>
      <c r="S284" s="29"/>
      <c r="T284" s="29"/>
      <c r="U284" s="29"/>
    </row>
    <row r="285" spans="1:21">
      <c r="A285" s="32"/>
      <c r="B285" s="32"/>
      <c r="D285" s="29"/>
      <c r="E285" s="29"/>
      <c r="F285" s="29"/>
      <c r="H285" s="33"/>
      <c r="J285" s="33"/>
      <c r="L285" s="33"/>
      <c r="O285" s="29"/>
      <c r="S285" s="29"/>
      <c r="T285" s="29"/>
      <c r="U285" s="29"/>
    </row>
    <row r="286" spans="1:21">
      <c r="A286" s="32"/>
      <c r="B286" s="32"/>
      <c r="D286" s="29"/>
      <c r="E286" s="29"/>
      <c r="F286" s="29"/>
      <c r="H286" s="33"/>
      <c r="J286" s="33"/>
      <c r="L286" s="33"/>
      <c r="O286" s="29"/>
      <c r="S286" s="29"/>
      <c r="T286" s="29"/>
      <c r="U286" s="29"/>
    </row>
    <row r="287" spans="1:21">
      <c r="A287" s="32"/>
      <c r="B287" s="32"/>
      <c r="D287" s="29"/>
      <c r="E287" s="29"/>
      <c r="F287" s="29"/>
      <c r="H287" s="33"/>
      <c r="J287" s="33"/>
      <c r="L287" s="33"/>
      <c r="O287" s="29"/>
      <c r="S287" s="29"/>
      <c r="T287" s="29"/>
      <c r="U287" s="29"/>
    </row>
    <row r="288" spans="1:21">
      <c r="A288" s="32"/>
      <c r="B288" s="32"/>
      <c r="D288" s="29"/>
      <c r="E288" s="29"/>
      <c r="F288" s="29"/>
      <c r="H288" s="33"/>
      <c r="J288" s="33"/>
      <c r="L288" s="33"/>
      <c r="O288" s="29"/>
      <c r="S288" s="29"/>
      <c r="T288" s="29"/>
      <c r="U288" s="29"/>
    </row>
    <row r="289" spans="1:21">
      <c r="A289" s="32"/>
      <c r="B289" s="32"/>
      <c r="D289" s="29"/>
      <c r="E289" s="29"/>
      <c r="F289" s="29"/>
      <c r="H289" s="33"/>
      <c r="J289" s="33"/>
      <c r="L289" s="33"/>
      <c r="O289" s="29"/>
      <c r="S289" s="29"/>
      <c r="T289" s="29"/>
      <c r="U289" s="29"/>
    </row>
    <row r="290" spans="1:21">
      <c r="A290" s="32"/>
      <c r="B290" s="32"/>
      <c r="D290" s="29"/>
      <c r="E290" s="29"/>
      <c r="F290" s="29"/>
      <c r="H290" s="33"/>
      <c r="J290" s="33"/>
      <c r="L290" s="33"/>
      <c r="O290" s="29"/>
      <c r="S290" s="29"/>
      <c r="T290" s="29"/>
      <c r="U290" s="29"/>
    </row>
    <row r="291" spans="1:21">
      <c r="A291" s="32"/>
      <c r="B291" s="32"/>
      <c r="D291" s="29"/>
      <c r="E291" s="29"/>
      <c r="F291" s="29"/>
      <c r="H291" s="33"/>
      <c r="J291" s="33"/>
      <c r="L291" s="33"/>
      <c r="O291" s="29"/>
      <c r="S291" s="29"/>
      <c r="T291" s="29"/>
      <c r="U291" s="29"/>
    </row>
    <row r="292" spans="1:21">
      <c r="A292" s="32"/>
      <c r="B292" s="32"/>
      <c r="D292" s="29"/>
      <c r="E292" s="29"/>
      <c r="F292" s="29"/>
      <c r="H292" s="33"/>
      <c r="J292" s="33"/>
      <c r="L292" s="33"/>
      <c r="O292" s="29"/>
      <c r="S292" s="29"/>
      <c r="T292" s="29"/>
      <c r="U292" s="29"/>
    </row>
    <row r="293" spans="1:21">
      <c r="A293" s="32"/>
      <c r="B293" s="32"/>
      <c r="D293" s="29"/>
      <c r="E293" s="29"/>
      <c r="F293" s="29"/>
      <c r="H293" s="33"/>
      <c r="J293" s="33"/>
      <c r="L293" s="33"/>
      <c r="O293" s="29"/>
      <c r="S293" s="29"/>
      <c r="T293" s="29"/>
      <c r="U293" s="29"/>
    </row>
    <row r="294" spans="1:21">
      <c r="A294" s="32"/>
      <c r="B294" s="32"/>
      <c r="D294" s="29"/>
      <c r="E294" s="29"/>
      <c r="F294" s="29"/>
      <c r="H294" s="33"/>
      <c r="J294" s="33"/>
      <c r="L294" s="33"/>
      <c r="O294" s="29"/>
      <c r="S294" s="29"/>
      <c r="T294" s="29"/>
      <c r="U294" s="29"/>
    </row>
    <row r="295" spans="1:21">
      <c r="A295" s="32"/>
      <c r="B295" s="32"/>
      <c r="D295" s="29"/>
      <c r="E295" s="29"/>
      <c r="F295" s="29"/>
      <c r="H295" s="33"/>
      <c r="J295" s="33"/>
      <c r="L295" s="33"/>
      <c r="O295" s="29"/>
      <c r="S295" s="29"/>
      <c r="T295" s="29"/>
      <c r="U295" s="29"/>
    </row>
    <row r="296" spans="1:21">
      <c r="A296" s="32"/>
      <c r="B296" s="32"/>
      <c r="D296" s="29"/>
      <c r="E296" s="29"/>
      <c r="F296" s="29"/>
      <c r="H296" s="33"/>
      <c r="J296" s="33"/>
      <c r="L296" s="33"/>
      <c r="O296" s="29"/>
      <c r="S296" s="29"/>
      <c r="T296" s="29"/>
      <c r="U296" s="29"/>
    </row>
    <row r="297" spans="1:21">
      <c r="A297" s="32"/>
      <c r="B297" s="32"/>
      <c r="D297" s="29"/>
      <c r="E297" s="29"/>
      <c r="F297" s="29"/>
      <c r="H297" s="33"/>
      <c r="J297" s="33"/>
      <c r="L297" s="33"/>
      <c r="O297" s="29"/>
      <c r="S297" s="29"/>
      <c r="T297" s="29"/>
      <c r="U297" s="29"/>
    </row>
    <row r="298" spans="1:21">
      <c r="A298" s="32"/>
      <c r="B298" s="32"/>
      <c r="D298" s="29"/>
      <c r="E298" s="29"/>
      <c r="F298" s="29"/>
      <c r="H298" s="33"/>
      <c r="J298" s="33"/>
      <c r="L298" s="33"/>
      <c r="O298" s="29"/>
      <c r="S298" s="29"/>
      <c r="T298" s="29"/>
      <c r="U298" s="29"/>
    </row>
    <row r="299" spans="1:21">
      <c r="A299" s="32"/>
      <c r="B299" s="32"/>
      <c r="D299" s="29"/>
      <c r="E299" s="29"/>
      <c r="F299" s="29"/>
      <c r="H299" s="33"/>
      <c r="J299" s="33"/>
      <c r="L299" s="33"/>
      <c r="O299" s="29"/>
      <c r="S299" s="29"/>
      <c r="T299" s="29"/>
      <c r="U299" s="29"/>
    </row>
    <row r="300" spans="1:21">
      <c r="A300" s="32"/>
      <c r="B300" s="32"/>
      <c r="D300" s="29"/>
      <c r="E300" s="29"/>
      <c r="F300" s="29"/>
      <c r="H300" s="33"/>
      <c r="J300" s="33"/>
      <c r="L300" s="33"/>
      <c r="O300" s="29"/>
      <c r="S300" s="29"/>
      <c r="T300" s="29"/>
      <c r="U300" s="29"/>
    </row>
    <row r="301" spans="1:21">
      <c r="A301" s="32"/>
      <c r="B301" s="32"/>
      <c r="D301" s="29"/>
      <c r="E301" s="29"/>
      <c r="F301" s="29"/>
      <c r="H301" s="33"/>
      <c r="J301" s="33"/>
      <c r="L301" s="33"/>
      <c r="O301" s="29"/>
      <c r="S301" s="29"/>
      <c r="T301" s="29"/>
      <c r="U301" s="29"/>
    </row>
    <row r="302" spans="1:21">
      <c r="A302" s="32"/>
      <c r="B302" s="32"/>
      <c r="D302" s="29"/>
      <c r="E302" s="29"/>
      <c r="F302" s="29"/>
      <c r="H302" s="33"/>
      <c r="J302" s="33"/>
      <c r="L302" s="33"/>
      <c r="O302" s="29"/>
      <c r="S302" s="29"/>
      <c r="T302" s="29"/>
      <c r="U302" s="29"/>
    </row>
    <row r="303" spans="1:21">
      <c r="A303" s="32"/>
      <c r="B303" s="32"/>
      <c r="D303" s="29"/>
      <c r="E303" s="29"/>
      <c r="F303" s="29"/>
      <c r="H303" s="33"/>
      <c r="J303" s="33"/>
      <c r="L303" s="33"/>
      <c r="O303" s="29"/>
      <c r="S303" s="29"/>
      <c r="T303" s="29"/>
      <c r="U303" s="29"/>
    </row>
    <row r="304" spans="1:21">
      <c r="A304" s="32"/>
      <c r="B304" s="32"/>
      <c r="D304" s="29"/>
      <c r="E304" s="29"/>
      <c r="F304" s="29"/>
      <c r="H304" s="33"/>
      <c r="J304" s="33"/>
      <c r="L304" s="33"/>
      <c r="O304" s="29"/>
      <c r="S304" s="29"/>
      <c r="T304" s="29"/>
      <c r="U304" s="29"/>
    </row>
    <row r="305" spans="1:21">
      <c r="A305" s="32"/>
      <c r="B305" s="32"/>
      <c r="D305" s="29"/>
      <c r="E305" s="29"/>
      <c r="F305" s="29"/>
      <c r="H305" s="33"/>
      <c r="J305" s="33"/>
      <c r="L305" s="33"/>
      <c r="O305" s="29"/>
      <c r="S305" s="29"/>
      <c r="T305" s="29"/>
      <c r="U305" s="29"/>
    </row>
    <row r="306" spans="1:21">
      <c r="A306" s="32"/>
      <c r="B306" s="32"/>
      <c r="D306" s="29"/>
      <c r="E306" s="29"/>
      <c r="F306" s="29"/>
      <c r="H306" s="33"/>
      <c r="J306" s="33"/>
      <c r="L306" s="33"/>
      <c r="O306" s="29"/>
      <c r="S306" s="29"/>
      <c r="T306" s="29"/>
      <c r="U306" s="29"/>
    </row>
    <row r="307" spans="1:21">
      <c r="A307" s="32"/>
      <c r="B307" s="32"/>
      <c r="D307" s="29"/>
      <c r="E307" s="29"/>
      <c r="F307" s="29"/>
      <c r="H307" s="33"/>
      <c r="J307" s="33"/>
      <c r="L307" s="33"/>
      <c r="O307" s="29"/>
      <c r="S307" s="29"/>
      <c r="T307" s="29"/>
      <c r="U307" s="29"/>
    </row>
    <row r="308" spans="1:21">
      <c r="A308" s="32"/>
      <c r="B308" s="32"/>
      <c r="D308" s="29"/>
      <c r="E308" s="29"/>
      <c r="F308" s="29"/>
      <c r="H308" s="33"/>
      <c r="J308" s="33"/>
      <c r="L308" s="33"/>
      <c r="O308" s="29"/>
      <c r="S308" s="29"/>
      <c r="T308" s="29"/>
      <c r="U308" s="29"/>
    </row>
    <row r="309" spans="1:21">
      <c r="A309" s="32"/>
      <c r="B309" s="32"/>
      <c r="D309" s="29"/>
      <c r="E309" s="29"/>
      <c r="F309" s="29"/>
      <c r="H309" s="33"/>
      <c r="J309" s="33"/>
      <c r="L309" s="33"/>
      <c r="O309" s="29"/>
      <c r="S309" s="29"/>
      <c r="T309" s="29"/>
      <c r="U309" s="29"/>
    </row>
    <row r="310" spans="1:21">
      <c r="A310" s="32"/>
      <c r="B310" s="32"/>
      <c r="D310" s="29"/>
      <c r="E310" s="29"/>
      <c r="F310" s="29"/>
      <c r="H310" s="33"/>
      <c r="J310" s="33"/>
      <c r="L310" s="33"/>
      <c r="O310" s="29"/>
      <c r="S310" s="29"/>
      <c r="T310" s="29"/>
      <c r="U310" s="29"/>
    </row>
    <row r="311" spans="1:21">
      <c r="A311" s="32"/>
      <c r="B311" s="32"/>
      <c r="D311" s="29"/>
      <c r="E311" s="29"/>
      <c r="F311" s="29"/>
      <c r="H311" s="33"/>
      <c r="J311" s="33"/>
      <c r="L311" s="33"/>
      <c r="O311" s="29"/>
      <c r="S311" s="29"/>
      <c r="T311" s="29"/>
      <c r="U311" s="29"/>
    </row>
    <row r="312" spans="1:21">
      <c r="A312" s="32"/>
      <c r="B312" s="32"/>
      <c r="D312" s="29"/>
      <c r="E312" s="29"/>
      <c r="F312" s="29"/>
      <c r="H312" s="33"/>
      <c r="J312" s="33"/>
      <c r="L312" s="33"/>
      <c r="O312" s="29"/>
      <c r="S312" s="29"/>
      <c r="T312" s="29"/>
      <c r="U312" s="29"/>
    </row>
    <row r="313" spans="1:21">
      <c r="A313" s="32"/>
      <c r="B313" s="32"/>
      <c r="D313" s="29"/>
      <c r="E313" s="29"/>
      <c r="F313" s="29"/>
      <c r="H313" s="33"/>
      <c r="J313" s="33"/>
      <c r="L313" s="33"/>
      <c r="O313" s="29"/>
      <c r="S313" s="29"/>
      <c r="T313" s="29"/>
      <c r="U313" s="29"/>
    </row>
    <row r="314" spans="1:21">
      <c r="A314" s="32"/>
      <c r="B314" s="32"/>
      <c r="D314" s="29"/>
      <c r="E314" s="29"/>
      <c r="F314" s="29"/>
      <c r="H314" s="33"/>
      <c r="J314" s="33"/>
      <c r="L314" s="33"/>
      <c r="O314" s="29"/>
      <c r="S314" s="29"/>
      <c r="T314" s="29"/>
      <c r="U314" s="29"/>
    </row>
    <row r="315" spans="1:21">
      <c r="A315" s="32"/>
      <c r="B315" s="32"/>
      <c r="D315" s="29"/>
      <c r="E315" s="29"/>
      <c r="F315" s="29"/>
      <c r="H315" s="33"/>
      <c r="J315" s="33"/>
      <c r="L315" s="33"/>
      <c r="O315" s="29"/>
      <c r="S315" s="29"/>
      <c r="T315" s="29"/>
      <c r="U315" s="29"/>
    </row>
    <row r="316" spans="1:21">
      <c r="A316" s="32"/>
      <c r="B316" s="32"/>
      <c r="D316" s="29"/>
      <c r="E316" s="29"/>
      <c r="F316" s="29"/>
      <c r="H316" s="33"/>
      <c r="J316" s="33"/>
      <c r="L316" s="33"/>
      <c r="O316" s="29"/>
      <c r="S316" s="29"/>
      <c r="T316" s="29"/>
      <c r="U316" s="29"/>
    </row>
    <row r="317" spans="1:21">
      <c r="A317" s="32"/>
      <c r="B317" s="32"/>
      <c r="D317" s="29"/>
      <c r="E317" s="29"/>
      <c r="F317" s="29"/>
      <c r="H317" s="33"/>
      <c r="J317" s="33"/>
      <c r="L317" s="33"/>
      <c r="O317" s="29"/>
      <c r="S317" s="29"/>
      <c r="T317" s="29"/>
      <c r="U317" s="29"/>
    </row>
    <row r="318" spans="1:21">
      <c r="A318" s="32"/>
      <c r="B318" s="32"/>
      <c r="D318" s="29"/>
      <c r="E318" s="29"/>
      <c r="F318" s="29"/>
      <c r="H318" s="33"/>
      <c r="J318" s="33"/>
      <c r="L318" s="33"/>
      <c r="O318" s="29"/>
      <c r="S318" s="29"/>
      <c r="T318" s="29"/>
      <c r="U318" s="29"/>
    </row>
    <row r="319" spans="1:21">
      <c r="A319" s="32"/>
      <c r="B319" s="32"/>
      <c r="D319" s="29"/>
      <c r="E319" s="29"/>
      <c r="F319" s="29"/>
      <c r="H319" s="33"/>
      <c r="J319" s="33"/>
      <c r="L319" s="33"/>
      <c r="O319" s="29"/>
      <c r="S319" s="29"/>
      <c r="T319" s="29"/>
      <c r="U319" s="29"/>
    </row>
    <row r="320" spans="1:21">
      <c r="A320" s="32"/>
      <c r="B320" s="32"/>
      <c r="D320" s="29"/>
      <c r="E320" s="29"/>
      <c r="F320" s="29"/>
      <c r="H320" s="33"/>
      <c r="J320" s="33"/>
      <c r="L320" s="33"/>
      <c r="O320" s="29"/>
      <c r="S320" s="29"/>
      <c r="T320" s="29"/>
      <c r="U320" s="29"/>
    </row>
    <row r="321" spans="1:21">
      <c r="A321" s="32"/>
      <c r="B321" s="32"/>
      <c r="D321" s="29"/>
      <c r="E321" s="29"/>
      <c r="F321" s="29"/>
      <c r="H321" s="33"/>
      <c r="J321" s="33"/>
      <c r="L321" s="33"/>
      <c r="O321" s="29"/>
      <c r="S321" s="29"/>
      <c r="T321" s="29"/>
      <c r="U321" s="29"/>
    </row>
    <row r="322" spans="1:21">
      <c r="A322" s="32"/>
      <c r="B322" s="32"/>
      <c r="D322" s="29"/>
      <c r="E322" s="29"/>
      <c r="F322" s="29"/>
      <c r="H322" s="33"/>
      <c r="J322" s="33"/>
      <c r="L322" s="33"/>
      <c r="O322" s="29"/>
      <c r="S322" s="29"/>
      <c r="T322" s="29"/>
      <c r="U322" s="29"/>
    </row>
    <row r="323" spans="1:21">
      <c r="A323" s="32"/>
      <c r="B323" s="32"/>
      <c r="D323" s="29"/>
      <c r="E323" s="29"/>
      <c r="F323" s="29"/>
      <c r="H323" s="33"/>
      <c r="J323" s="33"/>
      <c r="L323" s="33"/>
      <c r="O323" s="29"/>
      <c r="S323" s="29"/>
      <c r="T323" s="29"/>
      <c r="U323" s="29"/>
    </row>
    <row r="324" spans="1:21">
      <c r="A324" s="32"/>
      <c r="B324" s="32"/>
      <c r="D324" s="29"/>
      <c r="E324" s="29"/>
      <c r="F324" s="29"/>
      <c r="H324" s="33"/>
      <c r="J324" s="33"/>
      <c r="L324" s="33"/>
      <c r="O324" s="29"/>
      <c r="S324" s="29"/>
      <c r="T324" s="29"/>
      <c r="U324" s="29"/>
    </row>
    <row r="325" spans="1:21">
      <c r="A325" s="32"/>
      <c r="B325" s="32"/>
      <c r="D325" s="29"/>
      <c r="E325" s="29"/>
      <c r="F325" s="29"/>
      <c r="H325" s="33"/>
      <c r="J325" s="33"/>
      <c r="L325" s="33"/>
      <c r="O325" s="29"/>
      <c r="S325" s="29"/>
      <c r="T325" s="29"/>
      <c r="U325" s="29"/>
    </row>
    <row r="326" spans="1:21">
      <c r="A326" s="32"/>
      <c r="B326" s="32"/>
      <c r="D326" s="29"/>
      <c r="E326" s="29"/>
      <c r="F326" s="29"/>
      <c r="H326" s="33"/>
      <c r="J326" s="33"/>
      <c r="L326" s="33"/>
      <c r="O326" s="29"/>
      <c r="S326" s="29"/>
      <c r="T326" s="29"/>
      <c r="U326" s="29"/>
    </row>
    <row r="327" spans="1:21">
      <c r="A327" s="32"/>
      <c r="B327" s="32"/>
      <c r="D327" s="29"/>
      <c r="E327" s="29"/>
      <c r="F327" s="29"/>
      <c r="H327" s="33"/>
      <c r="J327" s="33"/>
      <c r="L327" s="33"/>
      <c r="O327" s="29"/>
      <c r="S327" s="29"/>
      <c r="T327" s="29"/>
      <c r="U327" s="29"/>
    </row>
    <row r="328" spans="1:21">
      <c r="A328" s="32"/>
      <c r="B328" s="32"/>
      <c r="D328" s="29"/>
      <c r="E328" s="29"/>
      <c r="F328" s="29"/>
      <c r="H328" s="33"/>
      <c r="J328" s="33"/>
      <c r="L328" s="33"/>
      <c r="O328" s="29"/>
      <c r="S328" s="29"/>
      <c r="T328" s="29"/>
      <c r="U328" s="29"/>
    </row>
    <row r="329" spans="1:21">
      <c r="A329" s="32"/>
      <c r="B329" s="32"/>
      <c r="D329" s="29"/>
      <c r="E329" s="29"/>
      <c r="F329" s="29"/>
      <c r="H329" s="33"/>
      <c r="J329" s="33"/>
      <c r="L329" s="33"/>
      <c r="O329" s="29"/>
      <c r="S329" s="29"/>
      <c r="T329" s="29"/>
      <c r="U329" s="29"/>
    </row>
    <row r="330" spans="1:21">
      <c r="A330" s="32"/>
      <c r="B330" s="32"/>
      <c r="D330" s="29"/>
      <c r="E330" s="29"/>
      <c r="F330" s="29"/>
      <c r="H330" s="33"/>
      <c r="J330" s="33"/>
      <c r="L330" s="33"/>
      <c r="O330" s="29"/>
      <c r="S330" s="29"/>
      <c r="T330" s="29"/>
      <c r="U330" s="29"/>
    </row>
    <row r="331" spans="1:21">
      <c r="A331" s="32"/>
      <c r="B331" s="32"/>
      <c r="D331" s="29"/>
      <c r="E331" s="29"/>
      <c r="F331" s="29"/>
      <c r="H331" s="33"/>
      <c r="J331" s="33"/>
      <c r="L331" s="33"/>
      <c r="O331" s="29"/>
      <c r="S331" s="29"/>
      <c r="T331" s="29"/>
      <c r="U331" s="29"/>
    </row>
    <row r="332" spans="1:21">
      <c r="A332" s="32"/>
      <c r="B332" s="32"/>
      <c r="D332" s="29"/>
      <c r="E332" s="29"/>
      <c r="F332" s="29"/>
      <c r="H332" s="33"/>
      <c r="J332" s="33"/>
      <c r="L332" s="33"/>
      <c r="O332" s="29"/>
      <c r="S332" s="29"/>
      <c r="T332" s="29"/>
      <c r="U332" s="29"/>
    </row>
    <row r="333" spans="1:21">
      <c r="A333" s="32"/>
      <c r="B333" s="32"/>
      <c r="D333" s="29"/>
      <c r="E333" s="29"/>
      <c r="F333" s="29"/>
      <c r="H333" s="33"/>
      <c r="J333" s="33"/>
      <c r="L333" s="33"/>
      <c r="O333" s="29"/>
      <c r="S333" s="29"/>
      <c r="T333" s="29"/>
      <c r="U333" s="29"/>
    </row>
    <row r="334" spans="1:21">
      <c r="A334" s="32"/>
      <c r="B334" s="32"/>
      <c r="D334" s="29"/>
      <c r="E334" s="29"/>
      <c r="F334" s="29"/>
      <c r="H334" s="33"/>
      <c r="J334" s="33"/>
      <c r="L334" s="33"/>
      <c r="O334" s="29"/>
      <c r="S334" s="29"/>
      <c r="T334" s="29"/>
      <c r="U334" s="29"/>
    </row>
    <row r="335" spans="1:21">
      <c r="A335" s="32"/>
      <c r="B335" s="32"/>
      <c r="D335" s="29"/>
      <c r="E335" s="29"/>
      <c r="F335" s="29"/>
      <c r="H335" s="33"/>
      <c r="J335" s="33"/>
      <c r="L335" s="33"/>
      <c r="O335" s="29"/>
      <c r="S335" s="29"/>
      <c r="T335" s="29"/>
      <c r="U335" s="29"/>
    </row>
    <row r="336" spans="1:21">
      <c r="A336" s="32"/>
      <c r="B336" s="32"/>
      <c r="D336" s="29"/>
      <c r="E336" s="29"/>
      <c r="F336" s="29"/>
      <c r="H336" s="33"/>
      <c r="J336" s="33"/>
      <c r="L336" s="33"/>
      <c r="O336" s="29"/>
      <c r="S336" s="29"/>
      <c r="T336" s="29"/>
      <c r="U336" s="29"/>
    </row>
    <row r="337" spans="1:21">
      <c r="A337" s="32"/>
      <c r="B337" s="32"/>
      <c r="D337" s="29"/>
      <c r="E337" s="29"/>
      <c r="F337" s="29"/>
      <c r="H337" s="33"/>
      <c r="J337" s="33"/>
      <c r="L337" s="33"/>
      <c r="O337" s="29"/>
      <c r="S337" s="29"/>
      <c r="T337" s="29"/>
      <c r="U337" s="29"/>
    </row>
    <row r="338" spans="1:21">
      <c r="A338" s="32"/>
      <c r="B338" s="32"/>
      <c r="D338" s="29"/>
      <c r="E338" s="29"/>
      <c r="F338" s="29"/>
      <c r="H338" s="33"/>
      <c r="J338" s="33"/>
      <c r="L338" s="33"/>
      <c r="O338" s="29"/>
      <c r="S338" s="29"/>
      <c r="T338" s="29"/>
      <c r="U338" s="29"/>
    </row>
    <row r="339" spans="1:21">
      <c r="A339" s="32"/>
      <c r="B339" s="32"/>
      <c r="D339" s="29"/>
      <c r="E339" s="29"/>
      <c r="F339" s="29"/>
      <c r="H339" s="33"/>
      <c r="J339" s="33"/>
      <c r="L339" s="33"/>
      <c r="O339" s="29"/>
      <c r="S339" s="29"/>
      <c r="T339" s="29"/>
      <c r="U339" s="29"/>
    </row>
    <row r="340" spans="1:21">
      <c r="A340" s="32"/>
      <c r="B340" s="32"/>
      <c r="D340" s="29"/>
      <c r="E340" s="29"/>
      <c r="F340" s="29"/>
      <c r="H340" s="33"/>
      <c r="J340" s="33"/>
      <c r="L340" s="33"/>
      <c r="O340" s="29"/>
      <c r="S340" s="29"/>
      <c r="T340" s="29"/>
      <c r="U340" s="29"/>
    </row>
    <row r="341" spans="1:21">
      <c r="A341" s="32"/>
      <c r="B341" s="32"/>
      <c r="D341" s="29"/>
      <c r="E341" s="29"/>
      <c r="F341" s="29"/>
      <c r="H341" s="33"/>
      <c r="J341" s="33"/>
      <c r="L341" s="33"/>
      <c r="O341" s="29"/>
      <c r="S341" s="29"/>
      <c r="T341" s="29"/>
      <c r="U341" s="29"/>
    </row>
    <row r="342" spans="1:21">
      <c r="A342" s="32"/>
      <c r="B342" s="32"/>
      <c r="D342" s="29"/>
      <c r="E342" s="29"/>
      <c r="F342" s="29"/>
      <c r="H342" s="33"/>
      <c r="J342" s="33"/>
      <c r="L342" s="33"/>
      <c r="O342" s="29"/>
      <c r="S342" s="29"/>
      <c r="T342" s="29"/>
      <c r="U342" s="29"/>
    </row>
    <row r="343" spans="1:21">
      <c r="A343" s="32"/>
      <c r="B343" s="32"/>
      <c r="D343" s="29"/>
      <c r="E343" s="29"/>
      <c r="F343" s="29"/>
      <c r="H343" s="33"/>
      <c r="J343" s="33"/>
      <c r="L343" s="33"/>
      <c r="O343" s="29"/>
      <c r="S343" s="29"/>
      <c r="T343" s="29"/>
      <c r="U343" s="29"/>
    </row>
    <row r="344" spans="1:21">
      <c r="A344" s="32"/>
      <c r="B344" s="32"/>
      <c r="D344" s="29"/>
      <c r="E344" s="29"/>
      <c r="F344" s="29"/>
      <c r="H344" s="33"/>
      <c r="J344" s="33"/>
      <c r="L344" s="33"/>
      <c r="O344" s="29"/>
      <c r="S344" s="29"/>
      <c r="T344" s="29"/>
      <c r="U344" s="29"/>
    </row>
    <row r="345" spans="1:21">
      <c r="A345" s="32"/>
      <c r="B345" s="32"/>
      <c r="D345" s="29"/>
      <c r="E345" s="29"/>
      <c r="F345" s="29"/>
      <c r="H345" s="33"/>
      <c r="J345" s="33"/>
      <c r="L345" s="33"/>
      <c r="O345" s="29"/>
      <c r="S345" s="29"/>
      <c r="T345" s="29"/>
      <c r="U345" s="29"/>
    </row>
    <row r="346" spans="1:21">
      <c r="A346" s="32"/>
      <c r="B346" s="32"/>
      <c r="D346" s="29"/>
      <c r="E346" s="29"/>
      <c r="F346" s="29"/>
      <c r="H346" s="33"/>
      <c r="J346" s="33"/>
      <c r="L346" s="33"/>
      <c r="O346" s="29"/>
      <c r="S346" s="29"/>
      <c r="T346" s="29"/>
      <c r="U346" s="29"/>
    </row>
    <row r="347" spans="1:21">
      <c r="A347" s="32"/>
      <c r="B347" s="32"/>
      <c r="D347" s="29"/>
      <c r="E347" s="29"/>
      <c r="F347" s="29"/>
      <c r="H347" s="33"/>
      <c r="J347" s="33"/>
      <c r="L347" s="33"/>
      <c r="O347" s="29"/>
      <c r="S347" s="29"/>
      <c r="T347" s="29"/>
      <c r="U347" s="29"/>
    </row>
    <row r="348" spans="1:21">
      <c r="A348" s="32"/>
      <c r="B348" s="32"/>
      <c r="D348" s="29"/>
      <c r="E348" s="29"/>
      <c r="F348" s="29"/>
      <c r="H348" s="33"/>
      <c r="J348" s="33"/>
      <c r="L348" s="33"/>
      <c r="O348" s="29"/>
      <c r="S348" s="29"/>
      <c r="T348" s="29"/>
      <c r="U348" s="29"/>
    </row>
    <row r="349" spans="1:21">
      <c r="A349" s="32"/>
      <c r="B349" s="32"/>
      <c r="D349" s="29"/>
      <c r="E349" s="29"/>
      <c r="F349" s="29"/>
      <c r="H349" s="33"/>
      <c r="J349" s="33"/>
      <c r="L349" s="33"/>
      <c r="O349" s="29"/>
      <c r="S349" s="29"/>
      <c r="T349" s="29"/>
      <c r="U349" s="29"/>
    </row>
    <row r="350" spans="1:21">
      <c r="A350" s="32"/>
      <c r="B350" s="32"/>
      <c r="D350" s="29"/>
      <c r="E350" s="29"/>
      <c r="F350" s="29"/>
      <c r="H350" s="33"/>
      <c r="J350" s="33"/>
      <c r="L350" s="33"/>
      <c r="O350" s="29"/>
      <c r="S350" s="29"/>
      <c r="T350" s="29"/>
      <c r="U350" s="29"/>
    </row>
    <row r="351" spans="1:21">
      <c r="A351" s="32"/>
      <c r="B351" s="32"/>
      <c r="D351" s="29"/>
      <c r="E351" s="29"/>
      <c r="F351" s="29"/>
      <c r="H351" s="33"/>
      <c r="J351" s="33"/>
      <c r="L351" s="33"/>
      <c r="O351" s="29"/>
      <c r="S351" s="29"/>
      <c r="T351" s="29"/>
      <c r="U351" s="29"/>
    </row>
    <row r="352" spans="1:21">
      <c r="A352" s="32"/>
      <c r="B352" s="32"/>
      <c r="D352" s="29"/>
      <c r="E352" s="29"/>
      <c r="F352" s="29"/>
      <c r="H352" s="33"/>
      <c r="J352" s="33"/>
      <c r="L352" s="33"/>
      <c r="O352" s="29"/>
      <c r="S352" s="29"/>
      <c r="T352" s="29"/>
      <c r="U352" s="29"/>
    </row>
    <row r="353" spans="1:21">
      <c r="A353" s="32"/>
      <c r="B353" s="32"/>
      <c r="D353" s="29"/>
      <c r="E353" s="29"/>
      <c r="F353" s="29"/>
      <c r="H353" s="33"/>
      <c r="J353" s="33"/>
      <c r="L353" s="33"/>
      <c r="O353" s="29"/>
      <c r="S353" s="29"/>
      <c r="T353" s="29"/>
      <c r="U353" s="29"/>
    </row>
    <row r="354" spans="1:21">
      <c r="A354" s="32"/>
      <c r="B354" s="32"/>
      <c r="D354" s="29"/>
      <c r="E354" s="29"/>
      <c r="F354" s="29"/>
      <c r="H354" s="33"/>
      <c r="J354" s="33"/>
      <c r="L354" s="33"/>
      <c r="O354" s="29"/>
      <c r="S354" s="29"/>
      <c r="T354" s="29"/>
      <c r="U354" s="29"/>
    </row>
    <row r="355" spans="1:21">
      <c r="A355" s="32"/>
      <c r="B355" s="32"/>
      <c r="D355" s="29"/>
      <c r="E355" s="29"/>
      <c r="F355" s="29"/>
      <c r="H355" s="33"/>
      <c r="J355" s="33"/>
      <c r="L355" s="33"/>
      <c r="O355" s="29"/>
      <c r="S355" s="29"/>
      <c r="T355" s="29"/>
      <c r="U355" s="29"/>
    </row>
    <row r="356" spans="1:21">
      <c r="A356" s="32"/>
      <c r="B356" s="32"/>
      <c r="D356" s="29"/>
      <c r="E356" s="29"/>
      <c r="F356" s="29"/>
      <c r="H356" s="33"/>
      <c r="J356" s="33"/>
      <c r="L356" s="33"/>
      <c r="O356" s="29"/>
      <c r="S356" s="29"/>
      <c r="T356" s="29"/>
      <c r="U356" s="29"/>
    </row>
    <row r="357" spans="1:21">
      <c r="A357" s="32"/>
      <c r="B357" s="32"/>
      <c r="D357" s="29"/>
      <c r="E357" s="29"/>
      <c r="F357" s="29"/>
      <c r="H357" s="33"/>
      <c r="J357" s="33"/>
      <c r="L357" s="33"/>
      <c r="O357" s="29"/>
      <c r="S357" s="29"/>
      <c r="T357" s="29"/>
      <c r="U357" s="29"/>
    </row>
    <row r="358" spans="1:21">
      <c r="A358" s="32"/>
      <c r="B358" s="32"/>
      <c r="D358" s="29"/>
      <c r="E358" s="29"/>
      <c r="F358" s="29"/>
      <c r="H358" s="33"/>
      <c r="J358" s="33"/>
      <c r="L358" s="33"/>
      <c r="O358" s="29"/>
      <c r="S358" s="29"/>
      <c r="T358" s="29"/>
      <c r="U358" s="29"/>
    </row>
    <row r="359" spans="1:21">
      <c r="A359" s="32"/>
      <c r="B359" s="32"/>
      <c r="D359" s="29"/>
      <c r="E359" s="29"/>
      <c r="F359" s="29"/>
      <c r="H359" s="33"/>
      <c r="J359" s="33"/>
      <c r="L359" s="33"/>
      <c r="O359" s="29"/>
      <c r="S359" s="29"/>
      <c r="T359" s="29"/>
      <c r="U359" s="29"/>
    </row>
    <row r="360" spans="1:21">
      <c r="A360" s="32"/>
      <c r="B360" s="32"/>
      <c r="D360" s="29"/>
      <c r="E360" s="29"/>
      <c r="F360" s="29"/>
      <c r="H360" s="33"/>
      <c r="J360" s="33"/>
      <c r="L360" s="33"/>
      <c r="O360" s="29"/>
      <c r="S360" s="29"/>
      <c r="T360" s="29"/>
      <c r="U360" s="29"/>
    </row>
    <row r="361" spans="1:21">
      <c r="A361" s="32"/>
      <c r="B361" s="32"/>
      <c r="D361" s="29"/>
      <c r="E361" s="29"/>
      <c r="F361" s="29"/>
      <c r="H361" s="33"/>
      <c r="J361" s="33"/>
      <c r="L361" s="33"/>
      <c r="O361" s="29"/>
      <c r="S361" s="29"/>
      <c r="T361" s="29"/>
      <c r="U361" s="29"/>
    </row>
    <row r="362" spans="1:21">
      <c r="A362" s="32"/>
      <c r="B362" s="32"/>
      <c r="D362" s="29"/>
      <c r="E362" s="29"/>
      <c r="F362" s="29"/>
      <c r="H362" s="33"/>
      <c r="J362" s="33"/>
      <c r="L362" s="33"/>
      <c r="O362" s="29"/>
      <c r="S362" s="29"/>
      <c r="T362" s="29"/>
      <c r="U362" s="29"/>
    </row>
    <row r="363" spans="1:21">
      <c r="A363" s="32"/>
      <c r="B363" s="32"/>
      <c r="D363" s="29"/>
      <c r="E363" s="29"/>
      <c r="F363" s="29"/>
      <c r="H363" s="33"/>
      <c r="J363" s="33"/>
      <c r="L363" s="33"/>
      <c r="O363" s="29"/>
      <c r="S363" s="29"/>
      <c r="T363" s="29"/>
      <c r="U363" s="29"/>
    </row>
    <row r="364" spans="1:21">
      <c r="A364" s="32"/>
      <c r="B364" s="32"/>
      <c r="D364" s="29"/>
      <c r="E364" s="29"/>
      <c r="F364" s="29"/>
      <c r="H364" s="33"/>
      <c r="J364" s="33"/>
      <c r="L364" s="33"/>
      <c r="O364" s="29"/>
      <c r="S364" s="29"/>
      <c r="T364" s="29"/>
      <c r="U364" s="29"/>
    </row>
    <row r="365" spans="1:21">
      <c r="A365" s="32"/>
      <c r="B365" s="32"/>
      <c r="D365" s="29"/>
      <c r="E365" s="29"/>
      <c r="F365" s="29"/>
      <c r="H365" s="33"/>
      <c r="J365" s="33"/>
      <c r="L365" s="33"/>
      <c r="O365" s="29"/>
      <c r="S365" s="29"/>
      <c r="T365" s="29"/>
      <c r="U365" s="29"/>
    </row>
    <row r="366" spans="1:21">
      <c r="A366" s="32"/>
      <c r="B366" s="32"/>
      <c r="D366" s="29"/>
      <c r="E366" s="29"/>
      <c r="F366" s="29"/>
      <c r="H366" s="33"/>
      <c r="J366" s="33"/>
      <c r="L366" s="33"/>
      <c r="O366" s="29"/>
      <c r="S366" s="29"/>
      <c r="T366" s="29"/>
      <c r="U366" s="29"/>
    </row>
    <row r="367" spans="1:21">
      <c r="A367" s="32"/>
      <c r="B367" s="32"/>
      <c r="D367" s="29"/>
      <c r="E367" s="29"/>
      <c r="F367" s="29"/>
      <c r="H367" s="33"/>
      <c r="J367" s="33"/>
      <c r="L367" s="33"/>
      <c r="O367" s="29"/>
      <c r="S367" s="29"/>
      <c r="T367" s="29"/>
      <c r="U367" s="29"/>
    </row>
    <row r="368" spans="1:21">
      <c r="A368" s="32"/>
      <c r="B368" s="32"/>
      <c r="D368" s="29"/>
      <c r="E368" s="29"/>
      <c r="F368" s="29"/>
      <c r="H368" s="33"/>
      <c r="J368" s="33"/>
      <c r="L368" s="33"/>
      <c r="O368" s="29"/>
      <c r="S368" s="29"/>
      <c r="T368" s="29"/>
      <c r="U368" s="29"/>
    </row>
    <row r="369" spans="1:21">
      <c r="A369" s="32"/>
      <c r="B369" s="32"/>
      <c r="D369" s="29"/>
      <c r="E369" s="29"/>
      <c r="F369" s="29"/>
      <c r="H369" s="33"/>
      <c r="J369" s="33"/>
      <c r="L369" s="33"/>
      <c r="O369" s="29"/>
      <c r="S369" s="29"/>
      <c r="T369" s="29"/>
      <c r="U369" s="29"/>
    </row>
    <row r="370" spans="1:21">
      <c r="A370" s="32"/>
      <c r="B370" s="32"/>
      <c r="D370" s="29"/>
      <c r="E370" s="29"/>
      <c r="F370" s="29"/>
      <c r="H370" s="33"/>
      <c r="J370" s="33"/>
      <c r="L370" s="33"/>
      <c r="O370" s="29"/>
      <c r="S370" s="29"/>
      <c r="T370" s="29"/>
      <c r="U370" s="29"/>
    </row>
    <row r="371" spans="1:21">
      <c r="A371" s="32"/>
      <c r="B371" s="32"/>
      <c r="D371" s="29"/>
      <c r="E371" s="29"/>
      <c r="F371" s="29"/>
      <c r="H371" s="33"/>
      <c r="J371" s="33"/>
      <c r="L371" s="33"/>
      <c r="O371" s="29"/>
      <c r="S371" s="29"/>
      <c r="T371" s="29"/>
      <c r="U371" s="29"/>
    </row>
    <row r="372" spans="1:21">
      <c r="A372" s="32"/>
      <c r="B372" s="32"/>
      <c r="D372" s="29"/>
      <c r="E372" s="29"/>
      <c r="F372" s="29"/>
      <c r="H372" s="33"/>
      <c r="J372" s="33"/>
      <c r="L372" s="33"/>
      <c r="O372" s="29"/>
      <c r="S372" s="29"/>
      <c r="T372" s="29"/>
      <c r="U372" s="29"/>
    </row>
    <row r="373" spans="1:21">
      <c r="A373" s="32"/>
      <c r="B373" s="32"/>
      <c r="D373" s="29"/>
      <c r="E373" s="29"/>
      <c r="F373" s="29"/>
      <c r="H373" s="33"/>
      <c r="J373" s="33"/>
      <c r="L373" s="33"/>
      <c r="O373" s="29"/>
      <c r="S373" s="29"/>
      <c r="T373" s="29"/>
      <c r="U373" s="29"/>
    </row>
    <row r="374" spans="1:21">
      <c r="A374" s="32"/>
      <c r="B374" s="32"/>
      <c r="D374" s="29"/>
      <c r="E374" s="29"/>
      <c r="F374" s="29"/>
      <c r="H374" s="33"/>
      <c r="J374" s="33"/>
      <c r="L374" s="33"/>
      <c r="O374" s="29"/>
      <c r="S374" s="29"/>
      <c r="T374" s="29"/>
      <c r="U374" s="29"/>
    </row>
    <row r="375" spans="1:21">
      <c r="A375" s="32"/>
      <c r="B375" s="32"/>
      <c r="D375" s="29"/>
      <c r="E375" s="29"/>
      <c r="F375" s="29"/>
      <c r="H375" s="33"/>
      <c r="J375" s="33"/>
      <c r="L375" s="33"/>
      <c r="O375" s="29"/>
      <c r="S375" s="29"/>
      <c r="T375" s="29"/>
      <c r="U375" s="29"/>
    </row>
    <row r="376" spans="1:21">
      <c r="A376" s="32"/>
      <c r="B376" s="32"/>
      <c r="D376" s="29"/>
      <c r="E376" s="29"/>
      <c r="F376" s="29"/>
      <c r="H376" s="33"/>
      <c r="J376" s="33"/>
      <c r="L376" s="33"/>
      <c r="O376" s="29"/>
      <c r="S376" s="29"/>
      <c r="T376" s="29"/>
      <c r="U376" s="29"/>
    </row>
    <row r="377" spans="1:21">
      <c r="A377" s="32"/>
      <c r="B377" s="32"/>
      <c r="D377" s="29"/>
      <c r="E377" s="29"/>
      <c r="F377" s="29"/>
      <c r="H377" s="33"/>
      <c r="J377" s="33"/>
      <c r="L377" s="33"/>
      <c r="O377" s="29"/>
      <c r="S377" s="29"/>
      <c r="T377" s="29"/>
      <c r="U377" s="29"/>
    </row>
    <row r="378" spans="1:21">
      <c r="A378" s="32"/>
      <c r="B378" s="32"/>
      <c r="D378" s="29"/>
      <c r="E378" s="29"/>
      <c r="F378" s="29"/>
      <c r="H378" s="33"/>
      <c r="J378" s="33"/>
      <c r="L378" s="33"/>
      <c r="O378" s="29"/>
      <c r="S378" s="29"/>
      <c r="T378" s="29"/>
      <c r="U378" s="29"/>
    </row>
    <row r="379" spans="1:21">
      <c r="A379" s="32"/>
      <c r="B379" s="32"/>
      <c r="D379" s="29"/>
      <c r="E379" s="29"/>
      <c r="F379" s="29"/>
      <c r="H379" s="33"/>
      <c r="J379" s="33"/>
      <c r="L379" s="33"/>
      <c r="O379" s="29"/>
      <c r="S379" s="29"/>
      <c r="T379" s="29"/>
      <c r="U379" s="29"/>
    </row>
    <row r="380" spans="1:21">
      <c r="A380" s="32"/>
      <c r="B380" s="32"/>
      <c r="D380" s="29"/>
      <c r="E380" s="29"/>
      <c r="F380" s="29"/>
      <c r="H380" s="33"/>
      <c r="J380" s="33"/>
      <c r="L380" s="33"/>
      <c r="O380" s="29"/>
      <c r="S380" s="29"/>
      <c r="T380" s="29"/>
      <c r="U380" s="29"/>
    </row>
    <row r="381" spans="1:21">
      <c r="A381" s="32"/>
      <c r="B381" s="32"/>
      <c r="D381" s="29"/>
      <c r="E381" s="29"/>
      <c r="F381" s="29"/>
      <c r="H381" s="33"/>
      <c r="J381" s="33"/>
      <c r="L381" s="33"/>
      <c r="O381" s="29"/>
      <c r="S381" s="29"/>
      <c r="T381" s="29"/>
      <c r="U381" s="29"/>
    </row>
    <row r="382" spans="1:21">
      <c r="A382" s="32"/>
      <c r="B382" s="32"/>
      <c r="D382" s="29"/>
      <c r="E382" s="29"/>
      <c r="F382" s="29"/>
      <c r="H382" s="33"/>
      <c r="J382" s="33"/>
      <c r="L382" s="33"/>
      <c r="O382" s="29"/>
      <c r="S382" s="29"/>
      <c r="T382" s="29"/>
      <c r="U382" s="29"/>
    </row>
    <row r="383" spans="1:21">
      <c r="A383" s="32"/>
      <c r="B383" s="32"/>
      <c r="D383" s="29"/>
      <c r="E383" s="29"/>
      <c r="F383" s="29"/>
      <c r="H383" s="33"/>
      <c r="J383" s="33"/>
      <c r="L383" s="33"/>
      <c r="O383" s="29"/>
      <c r="S383" s="29"/>
      <c r="T383" s="29"/>
      <c r="U383" s="29"/>
    </row>
    <row r="384" spans="1:21">
      <c r="A384" s="32"/>
      <c r="B384" s="32"/>
      <c r="D384" s="29"/>
      <c r="E384" s="29"/>
      <c r="F384" s="29"/>
      <c r="H384" s="33"/>
      <c r="J384" s="33"/>
      <c r="L384" s="33"/>
      <c r="O384" s="29"/>
      <c r="S384" s="29"/>
      <c r="T384" s="29"/>
      <c r="U384" s="29"/>
    </row>
    <row r="385" spans="1:21">
      <c r="A385" s="32"/>
      <c r="B385" s="32"/>
      <c r="D385" s="29"/>
      <c r="E385" s="29"/>
      <c r="F385" s="29"/>
      <c r="H385" s="33"/>
      <c r="J385" s="33"/>
      <c r="L385" s="33"/>
      <c r="O385" s="29"/>
      <c r="S385" s="29"/>
      <c r="T385" s="29"/>
      <c r="U385" s="29"/>
    </row>
    <row r="386" spans="1:21">
      <c r="A386" s="32"/>
      <c r="B386" s="32"/>
      <c r="D386" s="29"/>
      <c r="E386" s="29"/>
      <c r="F386" s="29"/>
      <c r="H386" s="33"/>
      <c r="J386" s="33"/>
      <c r="L386" s="33"/>
      <c r="O386" s="29"/>
      <c r="S386" s="29"/>
      <c r="T386" s="29"/>
      <c r="U386" s="29"/>
    </row>
    <row r="387" spans="1:21">
      <c r="A387" s="32"/>
      <c r="B387" s="32"/>
      <c r="D387" s="29"/>
      <c r="E387" s="29"/>
      <c r="F387" s="29"/>
      <c r="H387" s="33"/>
      <c r="J387" s="33"/>
      <c r="L387" s="33"/>
      <c r="O387" s="29"/>
      <c r="S387" s="29"/>
      <c r="T387" s="29"/>
      <c r="U387" s="29"/>
    </row>
    <row r="388" spans="1:21">
      <c r="A388" s="32"/>
      <c r="B388" s="32"/>
      <c r="D388" s="29"/>
      <c r="E388" s="29"/>
      <c r="F388" s="29"/>
      <c r="H388" s="33"/>
      <c r="J388" s="33"/>
      <c r="L388" s="33"/>
      <c r="O388" s="29"/>
      <c r="S388" s="29"/>
      <c r="T388" s="29"/>
      <c r="U388" s="29"/>
    </row>
    <row r="389" spans="1:21">
      <c r="A389" s="32"/>
      <c r="B389" s="32"/>
      <c r="D389" s="29"/>
      <c r="E389" s="29"/>
      <c r="F389" s="29"/>
      <c r="H389" s="33"/>
      <c r="J389" s="33"/>
      <c r="L389" s="33"/>
      <c r="O389" s="29"/>
      <c r="S389" s="29"/>
      <c r="T389" s="29"/>
      <c r="U389" s="29"/>
    </row>
    <row r="390" spans="1:21">
      <c r="A390" s="32"/>
      <c r="B390" s="32"/>
      <c r="D390" s="29"/>
      <c r="E390" s="29"/>
      <c r="F390" s="29"/>
      <c r="H390" s="33"/>
      <c r="J390" s="33"/>
      <c r="L390" s="33"/>
      <c r="O390" s="29"/>
      <c r="S390" s="29"/>
      <c r="T390" s="29"/>
      <c r="U390" s="29"/>
    </row>
    <row r="391" spans="1:21">
      <c r="A391" s="32"/>
      <c r="B391" s="32"/>
      <c r="D391" s="29"/>
      <c r="E391" s="29"/>
      <c r="F391" s="29"/>
      <c r="H391" s="33"/>
      <c r="J391" s="33"/>
      <c r="L391" s="33"/>
      <c r="O391" s="29"/>
      <c r="S391" s="29"/>
      <c r="T391" s="29"/>
      <c r="U391" s="29"/>
    </row>
    <row r="392" spans="1:21">
      <c r="A392" s="32"/>
      <c r="B392" s="32"/>
      <c r="D392" s="29"/>
      <c r="E392" s="29"/>
      <c r="F392" s="29"/>
      <c r="H392" s="33"/>
      <c r="J392" s="33"/>
      <c r="L392" s="33"/>
      <c r="O392" s="29"/>
      <c r="S392" s="29"/>
      <c r="T392" s="29"/>
      <c r="U392" s="29"/>
    </row>
    <row r="393" spans="1:21">
      <c r="A393" s="32"/>
      <c r="B393" s="32"/>
      <c r="D393" s="29"/>
      <c r="E393" s="29"/>
      <c r="F393" s="29"/>
      <c r="H393" s="33"/>
      <c r="J393" s="33"/>
      <c r="L393" s="33"/>
      <c r="O393" s="29"/>
      <c r="S393" s="29"/>
      <c r="T393" s="29"/>
      <c r="U393" s="29"/>
    </row>
    <row r="394" spans="1:21">
      <c r="A394" s="32"/>
      <c r="B394" s="32"/>
      <c r="D394" s="29"/>
      <c r="E394" s="29"/>
      <c r="F394" s="29"/>
      <c r="H394" s="33"/>
      <c r="J394" s="33"/>
      <c r="L394" s="33"/>
      <c r="O394" s="29"/>
      <c r="S394" s="29"/>
      <c r="T394" s="29"/>
      <c r="U394" s="29"/>
    </row>
    <row r="395" spans="1:21">
      <c r="A395" s="32"/>
      <c r="B395" s="32"/>
      <c r="D395" s="29"/>
      <c r="E395" s="29"/>
      <c r="F395" s="29"/>
      <c r="H395" s="33"/>
      <c r="J395" s="33"/>
      <c r="L395" s="33"/>
      <c r="O395" s="29"/>
      <c r="S395" s="29"/>
      <c r="T395" s="29"/>
      <c r="U395" s="29"/>
    </row>
    <row r="396" spans="1:21">
      <c r="A396" s="32"/>
      <c r="B396" s="32"/>
      <c r="D396" s="29"/>
      <c r="E396" s="29"/>
      <c r="F396" s="29"/>
      <c r="H396" s="33"/>
      <c r="J396" s="33"/>
      <c r="L396" s="33"/>
      <c r="O396" s="29"/>
      <c r="S396" s="29"/>
      <c r="T396" s="29"/>
      <c r="U396" s="29"/>
    </row>
    <row r="397" spans="1:21">
      <c r="A397" s="32"/>
      <c r="B397" s="32"/>
      <c r="D397" s="29"/>
      <c r="E397" s="29"/>
      <c r="F397" s="29"/>
      <c r="H397" s="33"/>
      <c r="J397" s="33"/>
      <c r="L397" s="33"/>
      <c r="O397" s="29"/>
      <c r="S397" s="29"/>
      <c r="T397" s="29"/>
      <c r="U397" s="29"/>
    </row>
    <row r="398" spans="1:21">
      <c r="A398" s="32"/>
      <c r="B398" s="32"/>
      <c r="D398" s="29"/>
      <c r="E398" s="29"/>
      <c r="F398" s="29"/>
      <c r="H398" s="33"/>
      <c r="J398" s="33"/>
      <c r="L398" s="33"/>
      <c r="O398" s="29"/>
      <c r="S398" s="29"/>
      <c r="T398" s="29"/>
      <c r="U398" s="29"/>
    </row>
    <row r="399" spans="1:21">
      <c r="A399" s="32"/>
      <c r="B399" s="32"/>
      <c r="D399" s="29"/>
      <c r="E399" s="29"/>
      <c r="F399" s="29"/>
      <c r="H399" s="33"/>
      <c r="J399" s="33"/>
      <c r="L399" s="33"/>
      <c r="O399" s="29"/>
      <c r="S399" s="29"/>
      <c r="T399" s="29"/>
      <c r="U399" s="29"/>
    </row>
    <row r="400" spans="1:21">
      <c r="A400" s="32"/>
      <c r="B400" s="32"/>
      <c r="D400" s="29"/>
      <c r="E400" s="29"/>
      <c r="F400" s="29"/>
      <c r="H400" s="33"/>
      <c r="J400" s="33"/>
      <c r="L400" s="33"/>
      <c r="O400" s="29"/>
      <c r="S400" s="29"/>
      <c r="T400" s="29"/>
      <c r="U400" s="29"/>
    </row>
    <row r="401" spans="1:21">
      <c r="A401" s="32"/>
      <c r="B401" s="32"/>
      <c r="D401" s="29"/>
      <c r="E401" s="29"/>
      <c r="F401" s="29"/>
      <c r="H401" s="33"/>
      <c r="J401" s="33"/>
      <c r="L401" s="33"/>
      <c r="O401" s="29"/>
      <c r="S401" s="29"/>
      <c r="T401" s="29"/>
      <c r="U401" s="29"/>
    </row>
    <row r="402" spans="1:21">
      <c r="A402" s="32"/>
      <c r="B402" s="32"/>
      <c r="D402" s="29"/>
      <c r="E402" s="29"/>
      <c r="F402" s="29"/>
      <c r="H402" s="33"/>
      <c r="J402" s="33"/>
      <c r="L402" s="33"/>
      <c r="O402" s="29"/>
      <c r="S402" s="29"/>
      <c r="T402" s="29"/>
      <c r="U402" s="29"/>
    </row>
    <row r="403" spans="1:21">
      <c r="A403" s="32"/>
      <c r="B403" s="32"/>
      <c r="D403" s="29"/>
      <c r="E403" s="29"/>
      <c r="F403" s="29"/>
      <c r="H403" s="33"/>
      <c r="J403" s="33"/>
      <c r="L403" s="33"/>
      <c r="O403" s="29"/>
      <c r="S403" s="29"/>
      <c r="T403" s="29"/>
      <c r="U403" s="29"/>
    </row>
    <row r="404" spans="1:21">
      <c r="A404" s="32"/>
      <c r="B404" s="32"/>
      <c r="D404" s="29"/>
      <c r="E404" s="29"/>
      <c r="F404" s="29"/>
      <c r="H404" s="33"/>
      <c r="J404" s="33"/>
      <c r="L404" s="33"/>
      <c r="O404" s="29"/>
      <c r="S404" s="29"/>
      <c r="T404" s="29"/>
      <c r="U404" s="29"/>
    </row>
    <row r="405" spans="1:21">
      <c r="A405" s="32"/>
      <c r="B405" s="32"/>
      <c r="D405" s="29"/>
      <c r="E405" s="29"/>
      <c r="F405" s="29"/>
      <c r="H405" s="33"/>
      <c r="J405" s="33"/>
      <c r="L405" s="33"/>
      <c r="O405" s="29"/>
      <c r="S405" s="29"/>
      <c r="T405" s="29"/>
      <c r="U405" s="29"/>
    </row>
    <row r="406" spans="1:21">
      <c r="A406" s="32"/>
      <c r="B406" s="32"/>
      <c r="D406" s="29"/>
      <c r="E406" s="29"/>
      <c r="F406" s="29"/>
      <c r="H406" s="33"/>
      <c r="J406" s="33"/>
      <c r="L406" s="33"/>
      <c r="O406" s="29"/>
      <c r="S406" s="29"/>
      <c r="T406" s="29"/>
      <c r="U406" s="29"/>
    </row>
    <row r="407" spans="1:21">
      <c r="A407" s="32"/>
      <c r="B407" s="32"/>
      <c r="D407" s="29"/>
      <c r="E407" s="29"/>
      <c r="F407" s="29"/>
      <c r="H407" s="33"/>
      <c r="J407" s="33"/>
      <c r="L407" s="33"/>
      <c r="O407" s="29"/>
      <c r="S407" s="29"/>
      <c r="T407" s="29"/>
      <c r="U407" s="29"/>
    </row>
    <row r="408" spans="1:21">
      <c r="A408" s="32"/>
      <c r="B408" s="32"/>
      <c r="D408" s="29"/>
      <c r="E408" s="29"/>
      <c r="F408" s="29"/>
      <c r="H408" s="33"/>
      <c r="J408" s="33"/>
      <c r="L408" s="33"/>
      <c r="O408" s="29"/>
      <c r="S408" s="29"/>
      <c r="T408" s="29"/>
      <c r="U408" s="29"/>
    </row>
    <row r="409" spans="1:21">
      <c r="A409" s="32"/>
      <c r="B409" s="32"/>
      <c r="D409" s="29"/>
      <c r="E409" s="29"/>
      <c r="F409" s="29"/>
      <c r="H409" s="33"/>
      <c r="J409" s="33"/>
      <c r="L409" s="33"/>
      <c r="O409" s="29"/>
      <c r="S409" s="29"/>
      <c r="T409" s="29"/>
      <c r="U409" s="29"/>
    </row>
    <row r="410" spans="1:21">
      <c r="A410" s="32"/>
      <c r="B410" s="32"/>
      <c r="D410" s="29"/>
      <c r="E410" s="29"/>
      <c r="F410" s="29"/>
      <c r="H410" s="33"/>
      <c r="J410" s="33"/>
      <c r="L410" s="33"/>
      <c r="O410" s="29"/>
      <c r="S410" s="29"/>
      <c r="T410" s="29"/>
      <c r="U410" s="29"/>
    </row>
    <row r="411" spans="1:21">
      <c r="A411" s="32"/>
      <c r="B411" s="32"/>
      <c r="D411" s="29"/>
      <c r="E411" s="29"/>
      <c r="F411" s="29"/>
      <c r="H411" s="33"/>
      <c r="J411" s="33"/>
      <c r="L411" s="33"/>
      <c r="O411" s="29"/>
      <c r="S411" s="29"/>
      <c r="T411" s="29"/>
      <c r="U411" s="29"/>
    </row>
    <row r="412" spans="1:21">
      <c r="A412" s="32"/>
      <c r="B412" s="32"/>
      <c r="D412" s="29"/>
      <c r="E412" s="29"/>
      <c r="F412" s="29"/>
      <c r="H412" s="33"/>
      <c r="J412" s="33"/>
      <c r="L412" s="33"/>
      <c r="O412" s="29"/>
      <c r="S412" s="29"/>
      <c r="T412" s="29"/>
      <c r="U412" s="29"/>
    </row>
    <row r="413" spans="1:21">
      <c r="A413" s="32"/>
      <c r="B413" s="32"/>
      <c r="D413" s="29"/>
      <c r="E413" s="29"/>
      <c r="F413" s="29"/>
      <c r="H413" s="33"/>
      <c r="J413" s="33"/>
      <c r="L413" s="33"/>
      <c r="O413" s="29"/>
      <c r="S413" s="29"/>
      <c r="T413" s="29"/>
      <c r="U413" s="29"/>
    </row>
    <row r="414" spans="1:21">
      <c r="A414" s="32"/>
      <c r="B414" s="32"/>
      <c r="D414" s="29"/>
      <c r="E414" s="29"/>
      <c r="F414" s="29"/>
      <c r="H414" s="33"/>
      <c r="J414" s="33"/>
      <c r="L414" s="33"/>
      <c r="O414" s="29"/>
      <c r="S414" s="29"/>
      <c r="T414" s="29"/>
      <c r="U414" s="29"/>
    </row>
    <row r="415" spans="1:21">
      <c r="A415" s="32"/>
      <c r="B415" s="32"/>
      <c r="D415" s="29"/>
      <c r="E415" s="29"/>
      <c r="F415" s="29"/>
      <c r="H415" s="33"/>
      <c r="J415" s="33"/>
      <c r="L415" s="33"/>
      <c r="O415" s="29"/>
      <c r="S415" s="29"/>
      <c r="T415" s="29"/>
      <c r="U415" s="29"/>
    </row>
    <row r="416" spans="1:21">
      <c r="A416" s="32"/>
      <c r="B416" s="32"/>
      <c r="D416" s="29"/>
      <c r="E416" s="29"/>
      <c r="F416" s="29"/>
      <c r="H416" s="33"/>
      <c r="J416" s="33"/>
      <c r="L416" s="33"/>
      <c r="O416" s="29"/>
      <c r="S416" s="29"/>
      <c r="T416" s="29"/>
      <c r="U416" s="29"/>
    </row>
    <row r="417" spans="1:21">
      <c r="A417" s="32"/>
      <c r="B417" s="32"/>
      <c r="D417" s="29"/>
      <c r="E417" s="29"/>
      <c r="F417" s="29"/>
      <c r="H417" s="33"/>
      <c r="J417" s="33"/>
      <c r="L417" s="33"/>
      <c r="O417" s="29"/>
      <c r="S417" s="29"/>
      <c r="T417" s="29"/>
      <c r="U417" s="29"/>
    </row>
    <row r="418" spans="1:21">
      <c r="A418" s="32"/>
      <c r="B418" s="32"/>
      <c r="D418" s="29"/>
      <c r="E418" s="29"/>
      <c r="F418" s="29"/>
      <c r="H418" s="33"/>
      <c r="J418" s="33"/>
      <c r="L418" s="33"/>
      <c r="O418" s="29"/>
      <c r="S418" s="29"/>
      <c r="T418" s="29"/>
      <c r="U418" s="29"/>
    </row>
    <row r="419" spans="1:21">
      <c r="A419" s="32"/>
      <c r="B419" s="32"/>
      <c r="D419" s="29"/>
      <c r="E419" s="29"/>
      <c r="F419" s="29"/>
      <c r="H419" s="33"/>
      <c r="J419" s="33"/>
      <c r="L419" s="33"/>
      <c r="O419" s="29"/>
      <c r="S419" s="29"/>
      <c r="T419" s="29"/>
      <c r="U419" s="29"/>
    </row>
    <row r="420" spans="1:21">
      <c r="A420" s="32"/>
      <c r="B420" s="32"/>
      <c r="D420" s="29"/>
      <c r="E420" s="29"/>
      <c r="F420" s="29"/>
      <c r="H420" s="33"/>
      <c r="J420" s="33"/>
      <c r="L420" s="33"/>
      <c r="O420" s="29"/>
      <c r="S420" s="29"/>
      <c r="T420" s="29"/>
      <c r="U420" s="29"/>
    </row>
    <row r="421" spans="1:21">
      <c r="A421" s="32"/>
      <c r="B421" s="32"/>
      <c r="D421" s="29"/>
      <c r="E421" s="29"/>
      <c r="F421" s="29"/>
      <c r="H421" s="33"/>
      <c r="J421" s="33"/>
      <c r="L421" s="33"/>
      <c r="O421" s="29"/>
      <c r="S421" s="29"/>
      <c r="T421" s="29"/>
      <c r="U421" s="29"/>
    </row>
    <row r="422" spans="1:21">
      <c r="A422" s="32"/>
      <c r="B422" s="32"/>
      <c r="D422" s="29"/>
      <c r="E422" s="29"/>
      <c r="F422" s="29"/>
      <c r="H422" s="33"/>
      <c r="J422" s="33"/>
      <c r="L422" s="33"/>
      <c r="O422" s="29"/>
      <c r="S422" s="29"/>
      <c r="T422" s="29"/>
      <c r="U422" s="29"/>
    </row>
    <row r="423" spans="1:21">
      <c r="A423" s="32"/>
      <c r="B423" s="32"/>
      <c r="D423" s="29"/>
      <c r="E423" s="29"/>
      <c r="F423" s="29"/>
      <c r="H423" s="33"/>
      <c r="J423" s="33"/>
      <c r="L423" s="33"/>
      <c r="O423" s="29"/>
      <c r="S423" s="29"/>
      <c r="T423" s="29"/>
      <c r="U423" s="29"/>
    </row>
    <row r="424" spans="1:21">
      <c r="A424" s="32"/>
      <c r="B424" s="32"/>
      <c r="D424" s="29"/>
      <c r="E424" s="29"/>
      <c r="F424" s="29"/>
      <c r="H424" s="33"/>
      <c r="J424" s="33"/>
      <c r="L424" s="33"/>
      <c r="O424" s="29"/>
      <c r="S424" s="29"/>
      <c r="T424" s="29"/>
      <c r="U424" s="29"/>
    </row>
    <row r="425" spans="1:21">
      <c r="A425" s="32"/>
      <c r="B425" s="32"/>
      <c r="D425" s="29"/>
      <c r="E425" s="29"/>
      <c r="F425" s="29"/>
      <c r="H425" s="33"/>
      <c r="J425" s="33"/>
      <c r="L425" s="33"/>
      <c r="O425" s="29"/>
      <c r="S425" s="29"/>
      <c r="T425" s="29"/>
      <c r="U425" s="29"/>
    </row>
    <row r="426" spans="1:21">
      <c r="A426" s="32"/>
      <c r="B426" s="32"/>
      <c r="D426" s="29"/>
      <c r="E426" s="29"/>
      <c r="F426" s="29"/>
      <c r="H426" s="33"/>
      <c r="J426" s="33"/>
      <c r="L426" s="33"/>
      <c r="O426" s="29"/>
      <c r="S426" s="29"/>
      <c r="T426" s="29"/>
      <c r="U426" s="29"/>
    </row>
    <row r="427" spans="1:21">
      <c r="A427" s="32"/>
      <c r="B427" s="32"/>
      <c r="D427" s="29"/>
      <c r="E427" s="29"/>
      <c r="F427" s="29"/>
      <c r="H427" s="33"/>
      <c r="J427" s="33"/>
      <c r="L427" s="33"/>
      <c r="O427" s="29"/>
      <c r="S427" s="29"/>
      <c r="T427" s="29"/>
      <c r="U427" s="29"/>
    </row>
    <row r="428" spans="1:21">
      <c r="A428" s="32"/>
      <c r="B428" s="32"/>
      <c r="D428" s="29"/>
      <c r="E428" s="29"/>
      <c r="F428" s="29"/>
      <c r="H428" s="33"/>
      <c r="J428" s="33"/>
      <c r="L428" s="33"/>
      <c r="O428" s="29"/>
      <c r="S428" s="29"/>
      <c r="T428" s="29"/>
      <c r="U428" s="29"/>
    </row>
    <row r="429" spans="1:21">
      <c r="A429" s="32"/>
      <c r="B429" s="32"/>
      <c r="D429" s="29"/>
      <c r="E429" s="29"/>
      <c r="F429" s="29"/>
      <c r="H429" s="33"/>
      <c r="J429" s="33"/>
      <c r="L429" s="33"/>
      <c r="O429" s="29"/>
      <c r="S429" s="29"/>
      <c r="T429" s="29"/>
      <c r="U429" s="29"/>
    </row>
    <row r="430" spans="1:21">
      <c r="A430" s="32"/>
      <c r="B430" s="32"/>
      <c r="D430" s="29"/>
      <c r="E430" s="29"/>
      <c r="F430" s="29"/>
      <c r="H430" s="33"/>
      <c r="J430" s="33"/>
      <c r="L430" s="33"/>
      <c r="O430" s="29"/>
      <c r="S430" s="29"/>
      <c r="T430" s="29"/>
      <c r="U430" s="29"/>
    </row>
    <row r="431" spans="1:21">
      <c r="A431" s="32"/>
      <c r="B431" s="32"/>
      <c r="D431" s="29"/>
      <c r="E431" s="29"/>
      <c r="F431" s="29"/>
      <c r="H431" s="33"/>
      <c r="J431" s="33"/>
      <c r="L431" s="33"/>
      <c r="O431" s="29"/>
      <c r="S431" s="29"/>
      <c r="T431" s="29"/>
      <c r="U431" s="29"/>
    </row>
    <row r="432" spans="1:21">
      <c r="A432" s="32"/>
      <c r="B432" s="32"/>
      <c r="D432" s="29"/>
      <c r="E432" s="29"/>
      <c r="F432" s="29"/>
      <c r="H432" s="33"/>
      <c r="J432" s="33"/>
      <c r="L432" s="33"/>
      <c r="O432" s="29"/>
      <c r="S432" s="29"/>
      <c r="T432" s="29"/>
      <c r="U432" s="29"/>
    </row>
    <row r="433" spans="1:21">
      <c r="A433" s="32"/>
      <c r="B433" s="32"/>
      <c r="D433" s="29"/>
      <c r="E433" s="29"/>
      <c r="F433" s="29"/>
      <c r="H433" s="33"/>
      <c r="J433" s="33"/>
      <c r="L433" s="33"/>
      <c r="O433" s="29"/>
      <c r="S433" s="29"/>
      <c r="T433" s="29"/>
      <c r="U433" s="29"/>
    </row>
    <row r="434" spans="1:21">
      <c r="A434" s="32"/>
      <c r="B434" s="32"/>
      <c r="D434" s="29"/>
      <c r="E434" s="29"/>
      <c r="F434" s="29"/>
      <c r="H434" s="33"/>
      <c r="J434" s="33"/>
      <c r="L434" s="33"/>
      <c r="O434" s="29"/>
      <c r="S434" s="29"/>
      <c r="T434" s="29"/>
      <c r="U434" s="29"/>
    </row>
    <row r="435" spans="1:21">
      <c r="A435" s="32"/>
      <c r="B435" s="32"/>
      <c r="D435" s="29"/>
      <c r="E435" s="29"/>
      <c r="F435" s="29"/>
      <c r="H435" s="33"/>
      <c r="J435" s="33"/>
      <c r="L435" s="33"/>
      <c r="O435" s="29"/>
      <c r="S435" s="29"/>
      <c r="T435" s="29"/>
      <c r="U435" s="29"/>
    </row>
    <row r="436" spans="1:21">
      <c r="A436" s="32"/>
      <c r="B436" s="32"/>
      <c r="D436" s="29"/>
      <c r="E436" s="29"/>
      <c r="F436" s="29"/>
      <c r="H436" s="33"/>
      <c r="J436" s="33"/>
      <c r="L436" s="33"/>
      <c r="O436" s="29"/>
      <c r="S436" s="29"/>
      <c r="T436" s="29"/>
      <c r="U436" s="29"/>
    </row>
    <row r="437" spans="1:21">
      <c r="A437" s="32"/>
      <c r="B437" s="32"/>
      <c r="D437" s="29"/>
      <c r="E437" s="29"/>
      <c r="F437" s="29"/>
      <c r="H437" s="33"/>
      <c r="J437" s="33"/>
      <c r="L437" s="33"/>
      <c r="O437" s="29"/>
      <c r="S437" s="29"/>
      <c r="T437" s="29"/>
      <c r="U437" s="29"/>
    </row>
    <row r="438" spans="1:21">
      <c r="A438" s="32"/>
      <c r="B438" s="32"/>
      <c r="D438" s="29"/>
      <c r="E438" s="29"/>
      <c r="F438" s="29"/>
      <c r="H438" s="33"/>
      <c r="J438" s="33"/>
      <c r="L438" s="33"/>
      <c r="O438" s="29"/>
      <c r="S438" s="29"/>
      <c r="T438" s="29"/>
      <c r="U438" s="29"/>
    </row>
    <row r="439" spans="1:21">
      <c r="A439" s="32"/>
      <c r="B439" s="32"/>
      <c r="D439" s="29"/>
      <c r="E439" s="29"/>
      <c r="F439" s="29"/>
      <c r="H439" s="33"/>
      <c r="J439" s="33"/>
      <c r="L439" s="33"/>
      <c r="O439" s="29"/>
      <c r="S439" s="29"/>
      <c r="T439" s="29"/>
      <c r="U439" s="29"/>
    </row>
    <row r="440" spans="1:21">
      <c r="A440" s="32"/>
      <c r="B440" s="32"/>
      <c r="D440" s="29"/>
      <c r="E440" s="29"/>
      <c r="F440" s="29"/>
      <c r="H440" s="33"/>
      <c r="J440" s="33"/>
      <c r="L440" s="33"/>
      <c r="O440" s="29"/>
      <c r="S440" s="29"/>
      <c r="T440" s="29"/>
      <c r="U440" s="29"/>
    </row>
    <row r="441" spans="1:21">
      <c r="A441" s="32"/>
      <c r="B441" s="32"/>
      <c r="D441" s="29"/>
      <c r="E441" s="29"/>
      <c r="F441" s="29"/>
      <c r="H441" s="33"/>
      <c r="J441" s="33"/>
      <c r="L441" s="33"/>
      <c r="O441" s="29"/>
      <c r="S441" s="29"/>
      <c r="T441" s="29"/>
      <c r="U441" s="29"/>
    </row>
    <row r="442" spans="1:21">
      <c r="A442" s="32"/>
      <c r="B442" s="32"/>
      <c r="D442" s="29"/>
      <c r="E442" s="29"/>
      <c r="F442" s="29"/>
      <c r="H442" s="33"/>
      <c r="J442" s="33"/>
      <c r="L442" s="33"/>
      <c r="O442" s="29"/>
      <c r="S442" s="29"/>
      <c r="T442" s="29"/>
      <c r="U442" s="29"/>
    </row>
    <row r="443" spans="1:21">
      <c r="A443" s="32"/>
      <c r="B443" s="32"/>
      <c r="D443" s="29"/>
      <c r="E443" s="29"/>
      <c r="F443" s="29"/>
      <c r="H443" s="33"/>
      <c r="J443" s="33"/>
      <c r="L443" s="33"/>
      <c r="O443" s="29"/>
      <c r="S443" s="29"/>
      <c r="T443" s="29"/>
      <c r="U443" s="29"/>
    </row>
    <row r="444" spans="1:21">
      <c r="A444" s="32"/>
      <c r="B444" s="32"/>
      <c r="D444" s="29"/>
      <c r="E444" s="29"/>
      <c r="F444" s="29"/>
      <c r="H444" s="33"/>
      <c r="J444" s="33"/>
      <c r="L444" s="33"/>
      <c r="O444" s="29"/>
      <c r="S444" s="29"/>
      <c r="T444" s="29"/>
      <c r="U444" s="29"/>
    </row>
    <row r="445" spans="1:21">
      <c r="A445" s="32"/>
      <c r="B445" s="32"/>
      <c r="D445" s="29"/>
      <c r="E445" s="29"/>
      <c r="F445" s="29"/>
      <c r="H445" s="33"/>
      <c r="J445" s="33"/>
      <c r="L445" s="33"/>
      <c r="O445" s="29"/>
      <c r="S445" s="29"/>
      <c r="T445" s="29"/>
      <c r="U445" s="29"/>
    </row>
    <row r="446" spans="1:21">
      <c r="A446" s="32"/>
      <c r="B446" s="32"/>
      <c r="D446" s="29"/>
      <c r="E446" s="29"/>
      <c r="F446" s="29"/>
      <c r="H446" s="33"/>
      <c r="J446" s="33"/>
      <c r="L446" s="33"/>
      <c r="O446" s="29"/>
      <c r="S446" s="29"/>
      <c r="T446" s="29"/>
      <c r="U446" s="29"/>
    </row>
    <row r="447" spans="1:21">
      <c r="A447" s="32"/>
      <c r="B447" s="32"/>
      <c r="D447" s="29"/>
      <c r="E447" s="29"/>
      <c r="F447" s="29"/>
      <c r="H447" s="33"/>
      <c r="J447" s="33"/>
      <c r="L447" s="33"/>
      <c r="O447" s="29"/>
      <c r="S447" s="29"/>
      <c r="T447" s="29"/>
      <c r="U447" s="29"/>
    </row>
    <row r="448" spans="1:21">
      <c r="A448" s="32"/>
      <c r="B448" s="32"/>
      <c r="D448" s="29"/>
      <c r="E448" s="29"/>
      <c r="F448" s="29"/>
      <c r="H448" s="33"/>
      <c r="J448" s="33"/>
      <c r="L448" s="33"/>
      <c r="O448" s="29"/>
      <c r="S448" s="29"/>
      <c r="T448" s="29"/>
      <c r="U448" s="29"/>
    </row>
    <row r="449" spans="1:21">
      <c r="A449" s="32"/>
      <c r="B449" s="32"/>
      <c r="D449" s="29"/>
      <c r="E449" s="29"/>
      <c r="F449" s="29"/>
      <c r="H449" s="33"/>
      <c r="J449" s="33"/>
      <c r="L449" s="33"/>
      <c r="O449" s="29"/>
      <c r="S449" s="29"/>
      <c r="T449" s="29"/>
      <c r="U449" s="29"/>
    </row>
    <row r="450" spans="1:21">
      <c r="A450" s="32"/>
      <c r="B450" s="32"/>
      <c r="D450" s="29"/>
      <c r="E450" s="29"/>
      <c r="F450" s="29"/>
      <c r="H450" s="33"/>
      <c r="J450" s="33"/>
      <c r="L450" s="33"/>
      <c r="O450" s="29"/>
      <c r="S450" s="29"/>
      <c r="T450" s="29"/>
      <c r="U450" s="29"/>
    </row>
    <row r="451" spans="1:21">
      <c r="A451" s="32"/>
      <c r="B451" s="32"/>
      <c r="D451" s="29"/>
      <c r="E451" s="29"/>
      <c r="F451" s="29"/>
      <c r="H451" s="33"/>
      <c r="J451" s="33"/>
      <c r="L451" s="33"/>
      <c r="O451" s="29"/>
      <c r="S451" s="29"/>
      <c r="T451" s="29"/>
      <c r="U451" s="29"/>
    </row>
    <row r="452" spans="1:21">
      <c r="A452" s="32"/>
      <c r="B452" s="32"/>
      <c r="D452" s="29"/>
      <c r="E452" s="29"/>
      <c r="F452" s="29"/>
      <c r="H452" s="33"/>
      <c r="J452" s="33"/>
      <c r="L452" s="33"/>
      <c r="O452" s="29"/>
      <c r="S452" s="29"/>
      <c r="T452" s="29"/>
      <c r="U452" s="29"/>
    </row>
    <row r="453" spans="1:21">
      <c r="A453" s="32"/>
      <c r="B453" s="32"/>
      <c r="D453" s="29"/>
      <c r="E453" s="29"/>
      <c r="F453" s="29"/>
      <c r="H453" s="33"/>
      <c r="J453" s="33"/>
      <c r="L453" s="33"/>
      <c r="O453" s="29"/>
      <c r="S453" s="29"/>
      <c r="T453" s="29"/>
      <c r="U453" s="29"/>
    </row>
    <row r="454" spans="1:21">
      <c r="A454" s="32"/>
      <c r="B454" s="32"/>
      <c r="D454" s="29"/>
      <c r="E454" s="29"/>
      <c r="F454" s="29"/>
      <c r="H454" s="33"/>
      <c r="J454" s="33"/>
      <c r="L454" s="33"/>
      <c r="O454" s="29"/>
      <c r="S454" s="29"/>
      <c r="T454" s="29"/>
      <c r="U454" s="29"/>
    </row>
    <row r="455" spans="1:21">
      <c r="A455" s="32"/>
      <c r="B455" s="32"/>
      <c r="D455" s="29"/>
      <c r="E455" s="29"/>
      <c r="F455" s="29"/>
      <c r="H455" s="33"/>
      <c r="J455" s="33"/>
      <c r="L455" s="33"/>
      <c r="O455" s="29"/>
      <c r="S455" s="29"/>
      <c r="T455" s="29"/>
      <c r="U455" s="29"/>
    </row>
    <row r="456" spans="1:21">
      <c r="A456" s="32"/>
      <c r="B456" s="32"/>
      <c r="D456" s="29"/>
      <c r="E456" s="29"/>
      <c r="F456" s="29"/>
      <c r="H456" s="33"/>
      <c r="J456" s="33"/>
      <c r="L456" s="33"/>
      <c r="O456" s="29"/>
      <c r="S456" s="29"/>
      <c r="T456" s="29"/>
      <c r="U456" s="29"/>
    </row>
    <row r="457" spans="1:21">
      <c r="A457" s="32"/>
      <c r="B457" s="32"/>
      <c r="D457" s="29"/>
      <c r="E457" s="29"/>
      <c r="F457" s="29"/>
      <c r="H457" s="33"/>
      <c r="J457" s="33"/>
      <c r="L457" s="33"/>
      <c r="O457" s="29"/>
      <c r="S457" s="29"/>
      <c r="T457" s="29"/>
      <c r="U457" s="29"/>
    </row>
    <row r="458" spans="1:21">
      <c r="A458" s="32"/>
      <c r="B458" s="32"/>
      <c r="D458" s="29"/>
      <c r="E458" s="29"/>
      <c r="F458" s="29"/>
      <c r="H458" s="33"/>
      <c r="J458" s="33"/>
      <c r="L458" s="33"/>
      <c r="O458" s="29"/>
      <c r="S458" s="29"/>
      <c r="T458" s="29"/>
      <c r="U458" s="29"/>
    </row>
    <row r="459" spans="1:21">
      <c r="A459" s="32"/>
      <c r="B459" s="32"/>
      <c r="D459" s="29"/>
      <c r="E459" s="29"/>
      <c r="F459" s="29"/>
      <c r="H459" s="33"/>
      <c r="J459" s="33"/>
      <c r="L459" s="33"/>
      <c r="O459" s="29"/>
      <c r="S459" s="29"/>
      <c r="T459" s="29"/>
      <c r="U459" s="29"/>
    </row>
    <row r="460" spans="1:21">
      <c r="A460" s="32"/>
      <c r="B460" s="32"/>
      <c r="D460" s="29"/>
      <c r="E460" s="29"/>
      <c r="F460" s="29"/>
      <c r="H460" s="33"/>
      <c r="J460" s="33"/>
      <c r="L460" s="33"/>
      <c r="O460" s="29"/>
      <c r="S460" s="29"/>
      <c r="T460" s="29"/>
      <c r="U460" s="29"/>
    </row>
    <row r="461" spans="1:21">
      <c r="A461" s="32"/>
      <c r="B461" s="32"/>
      <c r="D461" s="29"/>
      <c r="E461" s="29"/>
      <c r="F461" s="29"/>
      <c r="H461" s="33"/>
      <c r="J461" s="33"/>
      <c r="L461" s="33"/>
      <c r="O461" s="29"/>
      <c r="S461" s="29"/>
      <c r="T461" s="29"/>
      <c r="U461" s="29"/>
    </row>
    <row r="462" spans="1:21">
      <c r="A462" s="32"/>
      <c r="B462" s="32"/>
      <c r="D462" s="29"/>
      <c r="E462" s="29"/>
      <c r="F462" s="29"/>
      <c r="H462" s="33"/>
      <c r="J462" s="33"/>
      <c r="L462" s="33"/>
      <c r="O462" s="29"/>
      <c r="S462" s="29"/>
      <c r="T462" s="29"/>
      <c r="U462" s="29"/>
    </row>
    <row r="463" spans="1:21">
      <c r="A463" s="32"/>
      <c r="B463" s="32"/>
      <c r="D463" s="29"/>
      <c r="E463" s="29"/>
      <c r="F463" s="29"/>
      <c r="H463" s="33"/>
      <c r="J463" s="33"/>
      <c r="L463" s="33"/>
      <c r="O463" s="29"/>
      <c r="S463" s="29"/>
      <c r="T463" s="29"/>
      <c r="U463" s="29"/>
    </row>
    <row r="464" spans="1:21">
      <c r="A464" s="32"/>
      <c r="B464" s="32"/>
      <c r="D464" s="29"/>
      <c r="E464" s="29"/>
      <c r="F464" s="29"/>
      <c r="H464" s="33"/>
      <c r="J464" s="33"/>
      <c r="L464" s="33"/>
      <c r="O464" s="29"/>
      <c r="S464" s="29"/>
      <c r="T464" s="29"/>
      <c r="U464" s="29"/>
    </row>
    <row r="465" spans="1:21">
      <c r="A465" s="32"/>
      <c r="B465" s="32"/>
      <c r="D465" s="29"/>
      <c r="E465" s="29"/>
      <c r="F465" s="29"/>
      <c r="H465" s="33"/>
      <c r="J465" s="33"/>
      <c r="L465" s="33"/>
      <c r="O465" s="29"/>
      <c r="S465" s="29"/>
      <c r="T465" s="29"/>
      <c r="U465" s="29"/>
    </row>
    <row r="466" spans="1:21">
      <c r="A466" s="32"/>
      <c r="B466" s="32"/>
      <c r="D466" s="29"/>
      <c r="E466" s="29"/>
      <c r="F466" s="29"/>
      <c r="H466" s="33"/>
      <c r="J466" s="33"/>
      <c r="L466" s="33"/>
      <c r="O466" s="29"/>
      <c r="S466" s="29"/>
      <c r="T466" s="29"/>
      <c r="U466" s="29"/>
    </row>
    <row r="467" spans="1:21">
      <c r="A467" s="32"/>
      <c r="B467" s="32"/>
      <c r="D467" s="29"/>
      <c r="E467" s="29"/>
      <c r="F467" s="29"/>
      <c r="H467" s="33"/>
      <c r="J467" s="33"/>
      <c r="L467" s="33"/>
      <c r="O467" s="29"/>
      <c r="S467" s="29"/>
      <c r="T467" s="29"/>
      <c r="U467" s="29"/>
    </row>
    <row r="468" spans="1:21">
      <c r="A468" s="32"/>
      <c r="B468" s="32"/>
      <c r="D468" s="29"/>
      <c r="E468" s="29"/>
      <c r="F468" s="29"/>
      <c r="H468" s="33"/>
      <c r="J468" s="33"/>
      <c r="L468" s="33"/>
      <c r="O468" s="29"/>
      <c r="S468" s="29"/>
      <c r="T468" s="29"/>
      <c r="U468" s="29"/>
    </row>
    <row r="469" spans="1:21">
      <c r="A469" s="32"/>
      <c r="B469" s="32"/>
      <c r="D469" s="29"/>
      <c r="E469" s="29"/>
      <c r="F469" s="29"/>
      <c r="H469" s="33"/>
      <c r="J469" s="33"/>
      <c r="L469" s="33"/>
      <c r="O469" s="29"/>
      <c r="S469" s="29"/>
      <c r="T469" s="29"/>
      <c r="U469" s="29"/>
    </row>
    <row r="470" spans="1:21">
      <c r="A470" s="32"/>
      <c r="B470" s="32"/>
      <c r="D470" s="29"/>
      <c r="E470" s="29"/>
      <c r="F470" s="29"/>
      <c r="H470" s="33"/>
      <c r="J470" s="33"/>
      <c r="L470" s="33"/>
      <c r="O470" s="29"/>
      <c r="S470" s="29"/>
      <c r="T470" s="29"/>
      <c r="U470" s="29"/>
    </row>
    <row r="471" spans="1:21">
      <c r="A471" s="32"/>
      <c r="B471" s="32"/>
      <c r="D471" s="29"/>
      <c r="E471" s="29"/>
      <c r="F471" s="29"/>
      <c r="H471" s="33"/>
      <c r="J471" s="33"/>
      <c r="L471" s="33"/>
      <c r="O471" s="29"/>
      <c r="S471" s="29"/>
      <c r="T471" s="29"/>
      <c r="U471" s="29"/>
    </row>
    <row r="472" spans="1:21">
      <c r="A472" s="32"/>
      <c r="B472" s="32"/>
      <c r="D472" s="29"/>
      <c r="E472" s="29"/>
      <c r="F472" s="29"/>
      <c r="H472" s="33"/>
      <c r="J472" s="33"/>
      <c r="L472" s="33"/>
      <c r="O472" s="29"/>
      <c r="S472" s="29"/>
      <c r="T472" s="29"/>
      <c r="U472" s="29"/>
    </row>
    <row r="473" spans="1:21">
      <c r="A473" s="32"/>
      <c r="B473" s="32"/>
      <c r="D473" s="29"/>
      <c r="E473" s="29"/>
      <c r="F473" s="29"/>
      <c r="H473" s="33"/>
      <c r="J473" s="33"/>
      <c r="L473" s="33"/>
      <c r="O473" s="29"/>
      <c r="S473" s="29"/>
      <c r="T473" s="29"/>
      <c r="U473" s="29"/>
    </row>
    <row r="474" spans="1:21">
      <c r="A474" s="32"/>
      <c r="B474" s="32"/>
      <c r="D474" s="29"/>
      <c r="E474" s="29"/>
      <c r="F474" s="29"/>
      <c r="H474" s="33"/>
      <c r="J474" s="33"/>
      <c r="L474" s="33"/>
      <c r="O474" s="29"/>
      <c r="S474" s="29"/>
      <c r="T474" s="29"/>
      <c r="U474" s="29"/>
    </row>
    <row r="475" spans="1:21">
      <c r="A475" s="32"/>
      <c r="B475" s="32"/>
      <c r="D475" s="29"/>
      <c r="E475" s="29"/>
      <c r="F475" s="29"/>
      <c r="H475" s="33"/>
      <c r="J475" s="33"/>
      <c r="L475" s="33"/>
      <c r="O475" s="29"/>
      <c r="S475" s="29"/>
      <c r="T475" s="29"/>
      <c r="U475" s="29"/>
    </row>
    <row r="476" spans="1:21">
      <c r="A476" s="32"/>
      <c r="B476" s="32"/>
      <c r="D476" s="29"/>
      <c r="E476" s="29"/>
      <c r="F476" s="29"/>
      <c r="H476" s="33"/>
      <c r="J476" s="33"/>
      <c r="L476" s="33"/>
      <c r="O476" s="29"/>
      <c r="S476" s="29"/>
      <c r="T476" s="29"/>
      <c r="U476" s="29"/>
    </row>
    <row r="477" spans="1:21">
      <c r="A477" s="32"/>
      <c r="B477" s="32"/>
      <c r="D477" s="29"/>
      <c r="E477" s="29"/>
      <c r="F477" s="29"/>
      <c r="H477" s="33"/>
      <c r="J477" s="33"/>
      <c r="L477" s="33"/>
      <c r="O477" s="29"/>
      <c r="S477" s="29"/>
      <c r="T477" s="29"/>
      <c r="U477" s="29"/>
    </row>
    <row r="478" spans="1:21">
      <c r="A478" s="32"/>
      <c r="B478" s="32"/>
      <c r="D478" s="29"/>
      <c r="E478" s="29"/>
      <c r="F478" s="29"/>
      <c r="H478" s="33"/>
      <c r="J478" s="33"/>
      <c r="L478" s="33"/>
      <c r="O478" s="29"/>
      <c r="S478" s="29"/>
      <c r="T478" s="29"/>
      <c r="U478" s="29"/>
    </row>
    <row r="479" spans="1:21">
      <c r="A479" s="32"/>
      <c r="B479" s="32"/>
      <c r="D479" s="29"/>
      <c r="E479" s="29"/>
      <c r="F479" s="29"/>
      <c r="H479" s="33"/>
      <c r="J479" s="33"/>
      <c r="L479" s="33"/>
      <c r="O479" s="29"/>
      <c r="S479" s="29"/>
      <c r="T479" s="29"/>
      <c r="U479" s="29"/>
    </row>
    <row r="480" spans="1:21">
      <c r="A480" s="32"/>
      <c r="B480" s="32"/>
      <c r="D480" s="29"/>
      <c r="E480" s="29"/>
      <c r="F480" s="29"/>
      <c r="H480" s="33"/>
      <c r="J480" s="33"/>
      <c r="L480" s="33"/>
      <c r="O480" s="29"/>
      <c r="S480" s="29"/>
      <c r="T480" s="29"/>
      <c r="U480" s="29"/>
    </row>
    <row r="481" spans="1:21">
      <c r="A481" s="32"/>
      <c r="B481" s="32"/>
      <c r="D481" s="29"/>
      <c r="E481" s="29"/>
      <c r="F481" s="29"/>
      <c r="H481" s="33"/>
      <c r="J481" s="33"/>
      <c r="L481" s="33"/>
      <c r="O481" s="29"/>
      <c r="S481" s="29"/>
      <c r="T481" s="29"/>
      <c r="U481" s="29"/>
    </row>
    <row r="482" spans="1:21">
      <c r="A482" s="32"/>
      <c r="B482" s="32"/>
      <c r="D482" s="29"/>
      <c r="E482" s="29"/>
      <c r="F482" s="29"/>
      <c r="H482" s="33"/>
      <c r="J482" s="33"/>
      <c r="L482" s="33"/>
      <c r="O482" s="29"/>
      <c r="S482" s="29"/>
      <c r="T482" s="29"/>
      <c r="U482" s="29"/>
    </row>
    <row r="483" spans="1:21">
      <c r="A483" s="32"/>
      <c r="B483" s="32"/>
      <c r="D483" s="29"/>
      <c r="E483" s="29"/>
      <c r="F483" s="29"/>
      <c r="H483" s="33"/>
      <c r="J483" s="33"/>
      <c r="L483" s="33"/>
      <c r="O483" s="29"/>
      <c r="S483" s="29"/>
      <c r="T483" s="29"/>
      <c r="U483" s="29"/>
    </row>
    <row r="484" spans="1:21">
      <c r="A484" s="32"/>
      <c r="B484" s="32"/>
      <c r="D484" s="29"/>
      <c r="E484" s="29"/>
      <c r="F484" s="29"/>
      <c r="H484" s="33"/>
      <c r="J484" s="33"/>
      <c r="L484" s="33"/>
      <c r="O484" s="29"/>
      <c r="S484" s="29"/>
      <c r="T484" s="29"/>
      <c r="U484" s="29"/>
    </row>
    <row r="485" spans="1:21">
      <c r="A485" s="32"/>
      <c r="B485" s="32"/>
      <c r="D485" s="29"/>
      <c r="E485" s="29"/>
      <c r="F485" s="29"/>
      <c r="H485" s="33"/>
      <c r="J485" s="33"/>
      <c r="L485" s="33"/>
      <c r="O485" s="29"/>
      <c r="S485" s="29"/>
      <c r="T485" s="29"/>
      <c r="U485" s="29"/>
    </row>
    <row r="486" spans="1:21">
      <c r="A486" s="32"/>
      <c r="B486" s="32"/>
      <c r="D486" s="29"/>
      <c r="E486" s="29"/>
      <c r="F486" s="29"/>
      <c r="H486" s="33"/>
      <c r="J486" s="33"/>
      <c r="L486" s="33"/>
      <c r="O486" s="29"/>
      <c r="S486" s="29"/>
      <c r="T486" s="29"/>
      <c r="U486" s="29"/>
    </row>
    <row r="487" spans="1:21">
      <c r="A487" s="32"/>
      <c r="B487" s="32"/>
      <c r="D487" s="29"/>
      <c r="E487" s="29"/>
      <c r="F487" s="29"/>
      <c r="H487" s="33"/>
      <c r="J487" s="33"/>
      <c r="L487" s="33"/>
      <c r="O487" s="29"/>
      <c r="S487" s="29"/>
      <c r="T487" s="29"/>
      <c r="U487" s="29"/>
    </row>
    <row r="488" spans="1:21">
      <c r="A488" s="32"/>
      <c r="B488" s="32"/>
      <c r="D488" s="29"/>
      <c r="E488" s="29"/>
      <c r="F488" s="29"/>
      <c r="H488" s="33"/>
      <c r="J488" s="33"/>
      <c r="L488" s="33"/>
      <c r="O488" s="29"/>
      <c r="S488" s="29"/>
      <c r="T488" s="29"/>
      <c r="U488" s="29"/>
    </row>
    <row r="489" spans="1:21">
      <c r="A489" s="32"/>
      <c r="B489" s="32"/>
      <c r="D489" s="29"/>
      <c r="E489" s="29"/>
      <c r="F489" s="29"/>
      <c r="H489" s="33"/>
      <c r="J489" s="33"/>
      <c r="L489" s="33"/>
      <c r="O489" s="29"/>
      <c r="S489" s="29"/>
      <c r="T489" s="29"/>
      <c r="U489" s="29"/>
    </row>
    <row r="490" spans="1:21">
      <c r="A490" s="32"/>
      <c r="B490" s="32"/>
      <c r="D490" s="29"/>
      <c r="E490" s="29"/>
      <c r="F490" s="29"/>
      <c r="H490" s="33"/>
      <c r="J490" s="33"/>
      <c r="L490" s="33"/>
      <c r="O490" s="29"/>
      <c r="S490" s="29"/>
      <c r="T490" s="29"/>
      <c r="U490" s="29"/>
    </row>
    <row r="491" spans="1:21">
      <c r="A491" s="32"/>
      <c r="B491" s="32"/>
      <c r="D491" s="29"/>
      <c r="E491" s="29"/>
      <c r="F491" s="29"/>
      <c r="H491" s="33"/>
      <c r="J491" s="33"/>
      <c r="L491" s="33"/>
      <c r="O491" s="29"/>
      <c r="S491" s="29"/>
      <c r="T491" s="29"/>
      <c r="U491" s="29"/>
    </row>
    <row r="492" spans="1:21">
      <c r="A492" s="32"/>
      <c r="B492" s="32"/>
      <c r="D492" s="29"/>
      <c r="E492" s="29"/>
      <c r="F492" s="29"/>
      <c r="H492" s="33"/>
      <c r="J492" s="33"/>
      <c r="L492" s="33"/>
      <c r="O492" s="29"/>
      <c r="S492" s="29"/>
      <c r="T492" s="29"/>
      <c r="U492" s="29"/>
    </row>
    <row r="493" spans="1:21">
      <c r="A493" s="32"/>
      <c r="B493" s="32"/>
      <c r="D493" s="29"/>
      <c r="E493" s="29"/>
      <c r="F493" s="29"/>
      <c r="H493" s="33"/>
      <c r="J493" s="33"/>
      <c r="L493" s="33"/>
      <c r="O493" s="29"/>
      <c r="S493" s="29"/>
      <c r="T493" s="29"/>
      <c r="U493" s="29"/>
    </row>
    <row r="494" spans="1:21">
      <c r="A494" s="32"/>
      <c r="B494" s="32"/>
      <c r="D494" s="29"/>
      <c r="E494" s="29"/>
      <c r="F494" s="29"/>
      <c r="H494" s="33"/>
      <c r="J494" s="33"/>
      <c r="L494" s="33"/>
      <c r="O494" s="29"/>
      <c r="S494" s="29"/>
      <c r="T494" s="29"/>
      <c r="U494" s="29"/>
    </row>
    <row r="495" spans="1:21">
      <c r="A495" s="32"/>
      <c r="B495" s="32"/>
      <c r="D495" s="29"/>
      <c r="E495" s="29"/>
      <c r="F495" s="29"/>
      <c r="H495" s="33"/>
      <c r="J495" s="33"/>
      <c r="L495" s="33"/>
      <c r="O495" s="29"/>
      <c r="S495" s="29"/>
      <c r="T495" s="29"/>
      <c r="U495" s="29"/>
    </row>
    <row r="496" spans="1:21">
      <c r="A496" s="32"/>
      <c r="B496" s="32"/>
      <c r="D496" s="29"/>
      <c r="E496" s="29"/>
      <c r="F496" s="29"/>
      <c r="H496" s="33"/>
      <c r="J496" s="33"/>
      <c r="L496" s="33"/>
      <c r="O496" s="29"/>
      <c r="S496" s="29"/>
      <c r="T496" s="29"/>
      <c r="U496" s="29"/>
    </row>
    <row r="497" spans="1:21">
      <c r="A497" s="32"/>
      <c r="B497" s="32"/>
      <c r="D497" s="29"/>
      <c r="E497" s="29"/>
      <c r="F497" s="29"/>
      <c r="H497" s="33"/>
      <c r="J497" s="33"/>
      <c r="L497" s="33"/>
      <c r="O497" s="29"/>
      <c r="S497" s="29"/>
      <c r="T497" s="29"/>
      <c r="U497" s="29"/>
    </row>
    <row r="498" spans="1:21">
      <c r="A498" s="32"/>
      <c r="B498" s="32"/>
      <c r="D498" s="29"/>
      <c r="E498" s="29"/>
      <c r="F498" s="29"/>
      <c r="H498" s="33"/>
      <c r="J498" s="33"/>
      <c r="L498" s="33"/>
      <c r="O498" s="29"/>
      <c r="S498" s="29"/>
      <c r="T498" s="29"/>
      <c r="U498" s="29"/>
    </row>
    <row r="499" spans="1:21">
      <c r="A499" s="32"/>
      <c r="B499" s="32"/>
      <c r="D499" s="29"/>
      <c r="E499" s="29"/>
      <c r="F499" s="29"/>
      <c r="H499" s="33"/>
      <c r="J499" s="33"/>
      <c r="L499" s="33"/>
      <c r="O499" s="29"/>
      <c r="S499" s="29"/>
      <c r="T499" s="29"/>
      <c r="U499" s="29"/>
    </row>
    <row r="500" spans="1:21">
      <c r="A500" s="32"/>
      <c r="B500" s="32"/>
      <c r="D500" s="29"/>
      <c r="E500" s="29"/>
      <c r="F500" s="29"/>
      <c r="H500" s="33"/>
      <c r="J500" s="33"/>
      <c r="L500" s="33"/>
      <c r="O500" s="29"/>
      <c r="S500" s="29"/>
      <c r="T500" s="29"/>
      <c r="U500" s="29"/>
    </row>
    <row r="501" spans="1:21">
      <c r="A501" s="32"/>
      <c r="B501" s="32"/>
      <c r="D501" s="29"/>
      <c r="E501" s="29"/>
      <c r="F501" s="29"/>
      <c r="H501" s="33"/>
      <c r="J501" s="33"/>
      <c r="L501" s="33"/>
      <c r="O501" s="29"/>
      <c r="S501" s="29"/>
      <c r="T501" s="29"/>
      <c r="U501" s="29"/>
    </row>
    <row r="502" spans="1:21">
      <c r="A502" s="32"/>
      <c r="B502" s="32"/>
      <c r="D502" s="29"/>
      <c r="E502" s="29"/>
      <c r="F502" s="29"/>
      <c r="H502" s="33"/>
      <c r="J502" s="33"/>
      <c r="L502" s="33"/>
      <c r="O502" s="29"/>
      <c r="S502" s="29"/>
      <c r="T502" s="29"/>
      <c r="U502" s="29"/>
    </row>
    <row r="503" spans="1:21">
      <c r="A503" s="32"/>
      <c r="B503" s="32"/>
      <c r="D503" s="29"/>
      <c r="E503" s="29"/>
      <c r="F503" s="29"/>
      <c r="H503" s="33"/>
      <c r="J503" s="33"/>
      <c r="L503" s="33"/>
      <c r="O503" s="29"/>
      <c r="S503" s="29"/>
      <c r="T503" s="29"/>
      <c r="U503" s="29"/>
    </row>
    <row r="504" spans="1:21">
      <c r="A504" s="32"/>
      <c r="B504" s="32"/>
      <c r="D504" s="29"/>
      <c r="E504" s="29"/>
      <c r="F504" s="29"/>
      <c r="H504" s="33"/>
      <c r="J504" s="33"/>
      <c r="L504" s="33"/>
      <c r="O504" s="29"/>
      <c r="S504" s="29"/>
      <c r="T504" s="29"/>
      <c r="U504" s="29"/>
    </row>
    <row r="505" spans="1:21">
      <c r="A505" s="32"/>
      <c r="B505" s="32"/>
      <c r="D505" s="29"/>
      <c r="E505" s="29"/>
      <c r="F505" s="29"/>
      <c r="H505" s="33"/>
      <c r="J505" s="33"/>
      <c r="L505" s="33"/>
      <c r="O505" s="29"/>
      <c r="S505" s="29"/>
      <c r="T505" s="29"/>
      <c r="U505" s="29"/>
    </row>
    <row r="506" spans="1:21">
      <c r="A506" s="32"/>
      <c r="B506" s="32"/>
      <c r="D506" s="29"/>
      <c r="E506" s="29"/>
      <c r="F506" s="29"/>
      <c r="H506" s="33"/>
      <c r="J506" s="33"/>
      <c r="L506" s="33"/>
      <c r="O506" s="29"/>
      <c r="S506" s="29"/>
      <c r="T506" s="29"/>
      <c r="U506" s="29"/>
    </row>
    <row r="507" spans="1:21">
      <c r="A507" s="32"/>
      <c r="B507" s="32"/>
      <c r="D507" s="29"/>
      <c r="E507" s="29"/>
      <c r="F507" s="29"/>
      <c r="H507" s="33"/>
      <c r="J507" s="33"/>
      <c r="L507" s="33"/>
      <c r="O507" s="29"/>
      <c r="S507" s="29"/>
      <c r="T507" s="29"/>
      <c r="U507" s="29"/>
    </row>
    <row r="508" spans="1:21">
      <c r="A508" s="32"/>
      <c r="B508" s="32"/>
      <c r="D508" s="29"/>
      <c r="E508" s="29"/>
      <c r="F508" s="29"/>
      <c r="H508" s="33"/>
      <c r="J508" s="33"/>
      <c r="L508" s="33"/>
      <c r="O508" s="29"/>
      <c r="S508" s="29"/>
      <c r="T508" s="29"/>
      <c r="U508" s="29"/>
    </row>
    <row r="509" spans="1:21">
      <c r="A509" s="32"/>
      <c r="B509" s="32"/>
      <c r="D509" s="29"/>
      <c r="E509" s="29"/>
      <c r="F509" s="29"/>
      <c r="H509" s="33"/>
      <c r="J509" s="33"/>
      <c r="L509" s="33"/>
      <c r="O509" s="29"/>
      <c r="S509" s="29"/>
      <c r="T509" s="29"/>
      <c r="U509" s="29"/>
    </row>
    <row r="510" spans="1:21">
      <c r="A510" s="32"/>
      <c r="B510" s="32"/>
      <c r="D510" s="29"/>
      <c r="E510" s="29"/>
      <c r="F510" s="29"/>
      <c r="H510" s="33"/>
      <c r="J510" s="33"/>
      <c r="L510" s="33"/>
      <c r="O510" s="29"/>
      <c r="S510" s="29"/>
      <c r="T510" s="29"/>
      <c r="U510" s="29"/>
    </row>
    <row r="511" spans="1:21">
      <c r="A511" s="32"/>
      <c r="B511" s="32"/>
      <c r="D511" s="29"/>
      <c r="E511" s="29"/>
      <c r="F511" s="29"/>
      <c r="H511" s="33"/>
      <c r="J511" s="33"/>
      <c r="L511" s="33"/>
      <c r="O511" s="29"/>
      <c r="S511" s="29"/>
      <c r="T511" s="29"/>
      <c r="U511" s="29"/>
    </row>
    <row r="512" spans="1:21">
      <c r="A512" s="32"/>
      <c r="B512" s="32"/>
      <c r="D512" s="29"/>
      <c r="E512" s="29"/>
      <c r="F512" s="29"/>
      <c r="H512" s="33"/>
      <c r="J512" s="33"/>
      <c r="L512" s="33"/>
      <c r="O512" s="29"/>
      <c r="S512" s="29"/>
      <c r="T512" s="29"/>
      <c r="U512" s="29"/>
    </row>
    <row r="513" spans="1:21">
      <c r="A513" s="32"/>
      <c r="B513" s="32"/>
      <c r="D513" s="29"/>
      <c r="E513" s="29"/>
      <c r="F513" s="29"/>
      <c r="H513" s="33"/>
      <c r="J513" s="33"/>
      <c r="L513" s="33"/>
      <c r="O513" s="29"/>
      <c r="S513" s="29"/>
      <c r="T513" s="29"/>
      <c r="U513" s="29"/>
    </row>
    <row r="514" spans="1:21">
      <c r="A514" s="32"/>
      <c r="B514" s="32"/>
      <c r="D514" s="29"/>
      <c r="E514" s="29"/>
      <c r="F514" s="29"/>
      <c r="H514" s="33"/>
      <c r="J514" s="33"/>
      <c r="L514" s="33"/>
      <c r="O514" s="29"/>
      <c r="S514" s="29"/>
      <c r="T514" s="29"/>
      <c r="U514" s="29"/>
    </row>
    <row r="515" spans="1:21">
      <c r="A515" s="32"/>
      <c r="B515" s="32"/>
      <c r="D515" s="29"/>
      <c r="E515" s="29"/>
      <c r="F515" s="29"/>
      <c r="H515" s="33"/>
      <c r="J515" s="33"/>
      <c r="L515" s="33"/>
      <c r="O515" s="29"/>
      <c r="S515" s="29"/>
      <c r="T515" s="29"/>
      <c r="U515" s="29"/>
    </row>
    <row r="516" spans="1:21">
      <c r="A516" s="32"/>
      <c r="B516" s="32"/>
      <c r="D516" s="29"/>
      <c r="E516" s="29"/>
      <c r="F516" s="29"/>
      <c r="H516" s="33"/>
      <c r="J516" s="33"/>
      <c r="L516" s="33"/>
      <c r="O516" s="29"/>
      <c r="S516" s="29"/>
      <c r="T516" s="29"/>
      <c r="U516" s="29"/>
    </row>
    <row r="517" spans="1:21">
      <c r="A517" s="32"/>
      <c r="B517" s="32"/>
      <c r="D517" s="29"/>
      <c r="E517" s="29"/>
      <c r="F517" s="29"/>
      <c r="H517" s="33"/>
      <c r="J517" s="33"/>
      <c r="L517" s="33"/>
      <c r="O517" s="29"/>
      <c r="S517" s="29"/>
      <c r="T517" s="29"/>
      <c r="U517" s="29"/>
    </row>
    <row r="518" spans="1:21">
      <c r="A518" s="32"/>
      <c r="B518" s="32"/>
      <c r="D518" s="29"/>
      <c r="E518" s="29"/>
      <c r="F518" s="29"/>
      <c r="H518" s="33"/>
      <c r="J518" s="33"/>
      <c r="L518" s="33"/>
      <c r="O518" s="29"/>
      <c r="S518" s="29"/>
      <c r="T518" s="29"/>
      <c r="U518" s="29"/>
    </row>
    <row r="519" spans="1:21">
      <c r="A519" s="32"/>
      <c r="B519" s="32"/>
      <c r="D519" s="29"/>
      <c r="E519" s="29"/>
      <c r="F519" s="29"/>
      <c r="H519" s="33"/>
      <c r="J519" s="33"/>
      <c r="L519" s="33"/>
      <c r="O519" s="29"/>
      <c r="S519" s="29"/>
      <c r="T519" s="29"/>
      <c r="U519" s="29"/>
    </row>
    <row r="520" spans="1:21">
      <c r="A520" s="32"/>
      <c r="B520" s="32"/>
      <c r="D520" s="29"/>
      <c r="E520" s="29"/>
      <c r="F520" s="29"/>
      <c r="H520" s="33"/>
      <c r="J520" s="33"/>
      <c r="L520" s="33"/>
      <c r="O520" s="29"/>
      <c r="S520" s="29"/>
      <c r="T520" s="29"/>
      <c r="U520" s="29"/>
    </row>
    <row r="521" spans="1:21">
      <c r="A521" s="32"/>
      <c r="B521" s="32"/>
      <c r="D521" s="29"/>
      <c r="E521" s="29"/>
      <c r="F521" s="29"/>
      <c r="H521" s="33"/>
      <c r="J521" s="33"/>
      <c r="L521" s="33"/>
      <c r="O521" s="29"/>
      <c r="S521" s="29"/>
      <c r="T521" s="29"/>
      <c r="U521" s="29"/>
    </row>
    <row r="522" spans="1:21">
      <c r="A522" s="32"/>
      <c r="B522" s="32"/>
      <c r="D522" s="29"/>
      <c r="E522" s="29"/>
      <c r="F522" s="29"/>
      <c r="H522" s="33"/>
      <c r="J522" s="33"/>
      <c r="L522" s="33"/>
      <c r="O522" s="29"/>
      <c r="S522" s="29"/>
      <c r="T522" s="29"/>
      <c r="U522" s="29"/>
    </row>
    <row r="523" spans="1:21">
      <c r="A523" s="32"/>
      <c r="B523" s="32"/>
      <c r="D523" s="29"/>
      <c r="E523" s="29"/>
      <c r="F523" s="29"/>
      <c r="H523" s="33"/>
      <c r="J523" s="33"/>
      <c r="L523" s="33"/>
      <c r="O523" s="29"/>
      <c r="S523" s="29"/>
      <c r="T523" s="29"/>
      <c r="U523" s="29"/>
    </row>
    <row r="524" spans="1:21">
      <c r="A524" s="32"/>
      <c r="B524" s="32"/>
      <c r="D524" s="29"/>
      <c r="E524" s="29"/>
      <c r="F524" s="29"/>
      <c r="H524" s="33"/>
      <c r="J524" s="33"/>
      <c r="L524" s="33"/>
      <c r="O524" s="29"/>
      <c r="S524" s="29"/>
      <c r="T524" s="29"/>
      <c r="U524" s="29"/>
    </row>
    <row r="525" spans="1:21">
      <c r="A525" s="32"/>
      <c r="B525" s="32"/>
      <c r="D525" s="29"/>
      <c r="E525" s="29"/>
      <c r="F525" s="29"/>
      <c r="H525" s="33"/>
      <c r="J525" s="33"/>
      <c r="L525" s="33"/>
      <c r="O525" s="29"/>
      <c r="S525" s="29"/>
      <c r="T525" s="29"/>
      <c r="U525" s="29"/>
    </row>
    <row r="526" spans="1:21">
      <c r="A526" s="32"/>
      <c r="B526" s="32"/>
      <c r="D526" s="29"/>
      <c r="E526" s="29"/>
      <c r="F526" s="29"/>
      <c r="H526" s="33"/>
      <c r="J526" s="33"/>
      <c r="L526" s="33"/>
      <c r="O526" s="29"/>
      <c r="S526" s="29"/>
      <c r="T526" s="29"/>
      <c r="U526" s="29"/>
    </row>
    <row r="527" spans="1:21">
      <c r="A527" s="32"/>
      <c r="B527" s="32"/>
      <c r="D527" s="29"/>
      <c r="E527" s="29"/>
      <c r="F527" s="29"/>
      <c r="H527" s="33"/>
      <c r="J527" s="33"/>
      <c r="L527" s="33"/>
      <c r="O527" s="29"/>
      <c r="S527" s="29"/>
      <c r="T527" s="29"/>
      <c r="U527" s="29"/>
    </row>
    <row r="528" spans="1:21">
      <c r="A528" s="32"/>
      <c r="B528" s="32"/>
      <c r="D528" s="29"/>
      <c r="E528" s="29"/>
      <c r="F528" s="29"/>
      <c r="H528" s="33"/>
      <c r="J528" s="33"/>
      <c r="L528" s="33"/>
      <c r="O528" s="29"/>
      <c r="S528" s="29"/>
      <c r="T528" s="29"/>
      <c r="U528" s="29"/>
    </row>
    <row r="529" spans="1:21">
      <c r="A529" s="32"/>
      <c r="B529" s="32"/>
      <c r="D529" s="29"/>
      <c r="E529" s="29"/>
      <c r="F529" s="29"/>
      <c r="H529" s="33"/>
      <c r="J529" s="33"/>
      <c r="L529" s="33"/>
      <c r="O529" s="29"/>
      <c r="S529" s="29"/>
      <c r="T529" s="29"/>
      <c r="U529" s="29"/>
    </row>
    <row r="530" spans="1:21">
      <c r="A530" s="32"/>
      <c r="B530" s="32"/>
      <c r="D530" s="29"/>
      <c r="E530" s="29"/>
      <c r="F530" s="29"/>
      <c r="H530" s="33"/>
      <c r="J530" s="33"/>
      <c r="L530" s="33"/>
      <c r="O530" s="29"/>
      <c r="S530" s="29"/>
      <c r="T530" s="29"/>
      <c r="U530" s="29"/>
    </row>
    <row r="531" spans="1:21">
      <c r="A531" s="32"/>
      <c r="B531" s="32"/>
      <c r="D531" s="29"/>
      <c r="E531" s="29"/>
      <c r="F531" s="29"/>
      <c r="H531" s="33"/>
      <c r="J531" s="33"/>
      <c r="L531" s="33"/>
      <c r="O531" s="29"/>
      <c r="S531" s="29"/>
      <c r="T531" s="29"/>
      <c r="U531" s="29"/>
    </row>
    <row r="532" spans="1:21">
      <c r="A532" s="32"/>
      <c r="B532" s="32"/>
      <c r="D532" s="29"/>
      <c r="E532" s="29"/>
      <c r="F532" s="29"/>
      <c r="H532" s="33"/>
      <c r="J532" s="33"/>
      <c r="L532" s="33"/>
      <c r="O532" s="29"/>
      <c r="S532" s="29"/>
      <c r="T532" s="29"/>
      <c r="U532" s="29"/>
    </row>
    <row r="533" spans="1:21">
      <c r="A533" s="32"/>
      <c r="B533" s="32"/>
      <c r="D533" s="29"/>
      <c r="E533" s="29"/>
      <c r="F533" s="29"/>
      <c r="H533" s="33"/>
      <c r="J533" s="33"/>
      <c r="L533" s="33"/>
      <c r="O533" s="29"/>
      <c r="S533" s="29"/>
      <c r="T533" s="29"/>
      <c r="U533" s="29"/>
    </row>
    <row r="534" spans="1:21">
      <c r="A534" s="32"/>
      <c r="B534" s="32"/>
      <c r="D534" s="29"/>
      <c r="E534" s="29"/>
      <c r="F534" s="29"/>
      <c r="H534" s="33"/>
      <c r="J534" s="33"/>
      <c r="L534" s="33"/>
      <c r="O534" s="29"/>
      <c r="S534" s="29"/>
      <c r="T534" s="29"/>
      <c r="U534" s="29"/>
    </row>
    <row r="535" spans="1:21">
      <c r="A535" s="32"/>
      <c r="B535" s="32"/>
      <c r="D535" s="29"/>
      <c r="E535" s="29"/>
      <c r="F535" s="29"/>
      <c r="H535" s="33"/>
      <c r="J535" s="33"/>
      <c r="L535" s="33"/>
      <c r="O535" s="29"/>
      <c r="S535" s="29"/>
      <c r="T535" s="29"/>
      <c r="U535" s="29"/>
    </row>
    <row r="536" spans="1:21">
      <c r="A536" s="32"/>
      <c r="B536" s="32"/>
      <c r="D536" s="29"/>
      <c r="E536" s="29"/>
      <c r="F536" s="29"/>
      <c r="H536" s="33"/>
      <c r="J536" s="33"/>
      <c r="L536" s="33"/>
      <c r="O536" s="29"/>
      <c r="S536" s="29"/>
      <c r="T536" s="29"/>
      <c r="U536" s="29"/>
    </row>
    <row r="537" spans="1:21">
      <c r="A537" s="32"/>
      <c r="B537" s="32"/>
      <c r="D537" s="29"/>
      <c r="E537" s="29"/>
      <c r="F537" s="29"/>
      <c r="H537" s="33"/>
      <c r="J537" s="33"/>
      <c r="L537" s="33"/>
      <c r="O537" s="29"/>
      <c r="S537" s="29"/>
      <c r="T537" s="29"/>
      <c r="U537" s="29"/>
    </row>
    <row r="538" spans="1:21">
      <c r="A538" s="32"/>
      <c r="B538" s="32"/>
      <c r="D538" s="29"/>
      <c r="E538" s="29"/>
      <c r="F538" s="29"/>
      <c r="H538" s="33"/>
      <c r="J538" s="33"/>
      <c r="L538" s="33"/>
      <c r="O538" s="29"/>
      <c r="S538" s="29"/>
      <c r="T538" s="29"/>
      <c r="U538" s="29"/>
    </row>
    <row r="539" spans="1:21">
      <c r="A539" s="32"/>
      <c r="B539" s="32"/>
      <c r="D539" s="29"/>
      <c r="E539" s="29"/>
      <c r="F539" s="29"/>
      <c r="H539" s="33"/>
      <c r="J539" s="33"/>
      <c r="L539" s="33"/>
      <c r="O539" s="29"/>
      <c r="S539" s="29"/>
      <c r="T539" s="29"/>
      <c r="U539" s="29"/>
    </row>
    <row r="540" spans="1:21">
      <c r="A540" s="32"/>
      <c r="B540" s="32"/>
      <c r="D540" s="29"/>
      <c r="E540" s="29"/>
      <c r="F540" s="29"/>
      <c r="H540" s="33"/>
      <c r="J540" s="33"/>
      <c r="L540" s="33"/>
      <c r="O540" s="29"/>
      <c r="S540" s="29"/>
      <c r="T540" s="29"/>
      <c r="U540" s="29"/>
    </row>
    <row r="541" spans="1:21">
      <c r="A541" s="32"/>
      <c r="B541" s="32"/>
      <c r="D541" s="29"/>
      <c r="E541" s="29"/>
      <c r="F541" s="29"/>
      <c r="H541" s="33"/>
      <c r="J541" s="33"/>
      <c r="L541" s="33"/>
      <c r="O541" s="29"/>
      <c r="S541" s="29"/>
      <c r="T541" s="29"/>
      <c r="U541" s="29"/>
    </row>
    <row r="542" spans="1:21">
      <c r="A542" s="32"/>
      <c r="B542" s="32"/>
      <c r="D542" s="29"/>
      <c r="E542" s="29"/>
      <c r="F542" s="29"/>
      <c r="H542" s="33"/>
      <c r="J542" s="33"/>
      <c r="L542" s="33"/>
      <c r="O542" s="29"/>
      <c r="S542" s="29"/>
      <c r="T542" s="29"/>
      <c r="U542" s="29"/>
    </row>
    <row r="543" spans="1:21">
      <c r="A543" s="32"/>
      <c r="B543" s="32"/>
      <c r="D543" s="29"/>
      <c r="E543" s="29"/>
      <c r="F543" s="29"/>
      <c r="H543" s="33"/>
      <c r="J543" s="33"/>
      <c r="L543" s="33"/>
      <c r="O543" s="29"/>
      <c r="S543" s="29"/>
      <c r="T543" s="29"/>
      <c r="U543" s="29"/>
    </row>
    <row r="544" spans="1:21">
      <c r="A544" s="32"/>
      <c r="B544" s="32"/>
      <c r="D544" s="29"/>
      <c r="E544" s="29"/>
      <c r="F544" s="29"/>
      <c r="H544" s="33"/>
      <c r="J544" s="33"/>
      <c r="L544" s="33"/>
      <c r="O544" s="29"/>
      <c r="S544" s="29"/>
      <c r="T544" s="29"/>
      <c r="U544" s="29"/>
    </row>
    <row r="545" spans="1:21">
      <c r="A545" s="32"/>
      <c r="B545" s="32"/>
      <c r="D545" s="29"/>
      <c r="E545" s="29"/>
      <c r="F545" s="29"/>
      <c r="H545" s="33"/>
      <c r="J545" s="33"/>
      <c r="L545" s="33"/>
      <c r="O545" s="29"/>
      <c r="S545" s="29"/>
      <c r="T545" s="29"/>
      <c r="U545" s="29"/>
    </row>
    <row r="546" spans="1:21">
      <c r="A546" s="32"/>
      <c r="B546" s="32"/>
      <c r="D546" s="29"/>
      <c r="E546" s="29"/>
      <c r="F546" s="29"/>
      <c r="H546" s="33"/>
      <c r="J546" s="33"/>
      <c r="L546" s="33"/>
      <c r="O546" s="29"/>
      <c r="S546" s="29"/>
      <c r="T546" s="29"/>
      <c r="U546" s="29"/>
    </row>
    <row r="547" spans="1:21">
      <c r="A547" s="32"/>
      <c r="B547" s="32"/>
      <c r="D547" s="29"/>
      <c r="E547" s="29"/>
      <c r="F547" s="29"/>
      <c r="H547" s="33"/>
      <c r="J547" s="33"/>
      <c r="L547" s="33"/>
      <c r="O547" s="29"/>
      <c r="S547" s="29"/>
      <c r="T547" s="29"/>
      <c r="U547" s="29"/>
    </row>
    <row r="548" spans="1:21">
      <c r="A548" s="32"/>
      <c r="B548" s="32"/>
      <c r="D548" s="29"/>
      <c r="E548" s="29"/>
      <c r="F548" s="29"/>
      <c r="H548" s="33"/>
      <c r="J548" s="33"/>
      <c r="L548" s="33"/>
      <c r="O548" s="29"/>
      <c r="S548" s="29"/>
      <c r="T548" s="29"/>
      <c r="U548" s="29"/>
    </row>
    <row r="549" spans="1:21">
      <c r="A549" s="32"/>
      <c r="B549" s="32"/>
      <c r="D549" s="29"/>
      <c r="E549" s="29"/>
      <c r="F549" s="29"/>
      <c r="H549" s="33"/>
      <c r="J549" s="33"/>
      <c r="L549" s="33"/>
      <c r="O549" s="29"/>
      <c r="S549" s="29"/>
      <c r="T549" s="29"/>
      <c r="U549" s="29"/>
    </row>
    <row r="550" spans="1:21">
      <c r="A550" s="32"/>
      <c r="B550" s="32"/>
      <c r="D550" s="29"/>
      <c r="E550" s="29"/>
      <c r="F550" s="29"/>
      <c r="H550" s="33"/>
      <c r="J550" s="33"/>
      <c r="L550" s="33"/>
      <c r="O550" s="29"/>
      <c r="S550" s="29"/>
      <c r="T550" s="29"/>
      <c r="U550" s="29"/>
    </row>
    <row r="551" spans="1:21">
      <c r="A551" s="32"/>
      <c r="B551" s="32"/>
      <c r="D551" s="29"/>
      <c r="E551" s="29"/>
      <c r="F551" s="29"/>
      <c r="H551" s="33"/>
      <c r="J551" s="33"/>
      <c r="L551" s="33"/>
      <c r="O551" s="29"/>
      <c r="S551" s="29"/>
      <c r="T551" s="29"/>
      <c r="U551" s="29"/>
    </row>
    <row r="552" spans="1:21">
      <c r="A552" s="32"/>
      <c r="B552" s="32"/>
      <c r="D552" s="29"/>
      <c r="E552" s="29"/>
      <c r="F552" s="29"/>
      <c r="H552" s="33"/>
      <c r="J552" s="33"/>
      <c r="L552" s="33"/>
      <c r="O552" s="29"/>
      <c r="S552" s="29"/>
      <c r="T552" s="29"/>
      <c r="U552" s="29"/>
    </row>
    <row r="553" spans="1:21">
      <c r="A553" s="32"/>
      <c r="B553" s="32"/>
      <c r="D553" s="29"/>
      <c r="E553" s="29"/>
      <c r="F553" s="29"/>
      <c r="H553" s="33"/>
      <c r="J553" s="33"/>
      <c r="L553" s="33"/>
      <c r="O553" s="29"/>
      <c r="S553" s="29"/>
      <c r="T553" s="29"/>
      <c r="U553" s="29"/>
    </row>
    <row r="554" spans="1:21">
      <c r="A554" s="32"/>
      <c r="B554" s="32"/>
      <c r="D554" s="29"/>
      <c r="E554" s="29"/>
      <c r="F554" s="29"/>
      <c r="H554" s="33"/>
      <c r="J554" s="33"/>
      <c r="L554" s="33"/>
      <c r="O554" s="29"/>
      <c r="S554" s="29"/>
      <c r="T554" s="29"/>
      <c r="U554" s="29"/>
    </row>
    <row r="555" spans="1:21">
      <c r="A555" s="32"/>
      <c r="B555" s="32"/>
      <c r="D555" s="29"/>
      <c r="E555" s="29"/>
      <c r="F555" s="29"/>
      <c r="H555" s="33"/>
      <c r="J555" s="33"/>
      <c r="L555" s="33"/>
      <c r="O555" s="29"/>
      <c r="S555" s="29"/>
      <c r="T555" s="29"/>
      <c r="U555" s="29"/>
    </row>
    <row r="556" spans="1:21">
      <c r="A556" s="32"/>
      <c r="B556" s="32"/>
      <c r="D556" s="29"/>
      <c r="E556" s="29"/>
      <c r="F556" s="29"/>
      <c r="H556" s="33"/>
      <c r="J556" s="33"/>
      <c r="L556" s="33"/>
      <c r="O556" s="29"/>
      <c r="S556" s="29"/>
      <c r="T556" s="29"/>
      <c r="U556" s="29"/>
    </row>
    <row r="557" spans="1:21">
      <c r="A557" s="32"/>
      <c r="B557" s="32"/>
      <c r="D557" s="29"/>
      <c r="E557" s="29"/>
      <c r="F557" s="29"/>
      <c r="H557" s="33"/>
      <c r="J557" s="33"/>
      <c r="L557" s="33"/>
      <c r="O557" s="29"/>
      <c r="S557" s="29"/>
      <c r="T557" s="29"/>
      <c r="U557" s="29"/>
    </row>
    <row r="558" spans="1:21">
      <c r="A558" s="32"/>
      <c r="B558" s="32"/>
      <c r="D558" s="29"/>
      <c r="E558" s="29"/>
      <c r="F558" s="29"/>
      <c r="H558" s="33"/>
      <c r="J558" s="33"/>
      <c r="L558" s="33"/>
      <c r="O558" s="29"/>
      <c r="S558" s="29"/>
      <c r="T558" s="29"/>
      <c r="U558" s="29"/>
    </row>
    <row r="559" spans="1:21">
      <c r="A559" s="32"/>
      <c r="B559" s="32"/>
      <c r="D559" s="29"/>
      <c r="E559" s="29"/>
      <c r="F559" s="29"/>
      <c r="H559" s="33"/>
      <c r="J559" s="33"/>
      <c r="L559" s="33"/>
      <c r="O559" s="29"/>
      <c r="S559" s="29"/>
      <c r="T559" s="29"/>
      <c r="U559" s="29"/>
    </row>
    <row r="560" spans="1:21">
      <c r="A560" s="32"/>
      <c r="B560" s="32"/>
      <c r="D560" s="29"/>
      <c r="E560" s="29"/>
      <c r="F560" s="29"/>
      <c r="H560" s="33"/>
      <c r="J560" s="33"/>
      <c r="L560" s="33"/>
      <c r="O560" s="29"/>
      <c r="S560" s="29"/>
      <c r="T560" s="29"/>
      <c r="U560" s="29"/>
    </row>
    <row r="561" spans="1:21">
      <c r="A561" s="32"/>
      <c r="B561" s="32"/>
      <c r="D561" s="29"/>
      <c r="E561" s="29"/>
      <c r="F561" s="29"/>
      <c r="H561" s="33"/>
      <c r="J561" s="33"/>
      <c r="L561" s="33"/>
      <c r="O561" s="29"/>
      <c r="S561" s="29"/>
      <c r="T561" s="29"/>
      <c r="U561" s="29"/>
    </row>
    <row r="562" spans="1:21">
      <c r="A562" s="32"/>
      <c r="B562" s="32"/>
      <c r="D562" s="29"/>
      <c r="E562" s="29"/>
      <c r="F562" s="29"/>
      <c r="H562" s="33"/>
      <c r="J562" s="33"/>
      <c r="L562" s="33"/>
      <c r="O562" s="29"/>
      <c r="S562" s="29"/>
      <c r="T562" s="29"/>
      <c r="U562" s="29"/>
    </row>
    <row r="563" spans="1:21">
      <c r="A563" s="32"/>
      <c r="B563" s="32"/>
      <c r="D563" s="29"/>
      <c r="E563" s="29"/>
      <c r="F563" s="29"/>
      <c r="H563" s="33"/>
      <c r="J563" s="33"/>
      <c r="L563" s="33"/>
      <c r="O563" s="29"/>
      <c r="S563" s="29"/>
      <c r="T563" s="29"/>
      <c r="U563" s="29"/>
    </row>
    <row r="564" spans="1:21">
      <c r="A564" s="32"/>
      <c r="B564" s="32"/>
      <c r="D564" s="29"/>
      <c r="E564" s="29"/>
      <c r="F564" s="29"/>
      <c r="H564" s="33"/>
      <c r="J564" s="33"/>
      <c r="L564" s="33"/>
      <c r="O564" s="29"/>
      <c r="S564" s="29"/>
      <c r="T564" s="29"/>
      <c r="U564" s="29"/>
    </row>
    <row r="565" spans="1:21">
      <c r="A565" s="32"/>
      <c r="B565" s="32"/>
      <c r="D565" s="29"/>
      <c r="E565" s="29"/>
      <c r="F565" s="29"/>
      <c r="H565" s="33"/>
      <c r="J565" s="33"/>
      <c r="L565" s="33"/>
      <c r="O565" s="29"/>
      <c r="S565" s="29"/>
      <c r="T565" s="29"/>
      <c r="U565" s="29"/>
    </row>
    <row r="566" spans="1:21">
      <c r="A566" s="32"/>
      <c r="B566" s="32"/>
      <c r="D566" s="29"/>
      <c r="E566" s="29"/>
      <c r="F566" s="29"/>
      <c r="H566" s="33"/>
      <c r="J566" s="33"/>
      <c r="L566" s="33"/>
      <c r="O566" s="29"/>
      <c r="S566" s="29"/>
      <c r="T566" s="29"/>
      <c r="U566" s="29"/>
    </row>
    <row r="567" spans="1:21">
      <c r="A567" s="32"/>
      <c r="B567" s="32"/>
      <c r="D567" s="29"/>
      <c r="E567" s="29"/>
      <c r="F567" s="29"/>
      <c r="H567" s="33"/>
      <c r="J567" s="33"/>
      <c r="L567" s="33"/>
      <c r="O567" s="29"/>
      <c r="S567" s="29"/>
      <c r="T567" s="29"/>
      <c r="U567" s="29"/>
    </row>
    <row r="568" spans="1:21">
      <c r="A568" s="32"/>
      <c r="B568" s="32"/>
      <c r="D568" s="29"/>
      <c r="E568" s="29"/>
      <c r="F568" s="29"/>
      <c r="H568" s="33"/>
      <c r="J568" s="33"/>
      <c r="L568" s="33"/>
      <c r="O568" s="29"/>
      <c r="S568" s="29"/>
      <c r="T568" s="29"/>
      <c r="U568" s="29"/>
    </row>
    <row r="569" spans="1:21">
      <c r="A569" s="32"/>
      <c r="B569" s="32"/>
      <c r="D569" s="29"/>
      <c r="E569" s="29"/>
      <c r="F569" s="29"/>
      <c r="H569" s="33"/>
      <c r="J569" s="33"/>
      <c r="L569" s="33"/>
      <c r="O569" s="29"/>
      <c r="S569" s="29"/>
      <c r="T569" s="29"/>
      <c r="U569" s="29"/>
    </row>
    <row r="570" spans="1:21">
      <c r="A570" s="32"/>
      <c r="B570" s="32"/>
      <c r="D570" s="29"/>
      <c r="E570" s="29"/>
      <c r="F570" s="29"/>
      <c r="H570" s="33"/>
      <c r="J570" s="33"/>
      <c r="L570" s="33"/>
      <c r="O570" s="29"/>
      <c r="S570" s="29"/>
      <c r="T570" s="29"/>
      <c r="U570" s="29"/>
    </row>
    <row r="571" spans="1:21">
      <c r="A571" s="32"/>
      <c r="B571" s="32"/>
      <c r="D571" s="29"/>
      <c r="E571" s="29"/>
      <c r="F571" s="29"/>
      <c r="H571" s="33"/>
      <c r="J571" s="33"/>
      <c r="L571" s="33"/>
      <c r="O571" s="29"/>
      <c r="S571" s="29"/>
      <c r="T571" s="29"/>
      <c r="U571" s="29"/>
    </row>
    <row r="572" spans="1:21">
      <c r="A572" s="32"/>
      <c r="B572" s="32"/>
      <c r="D572" s="29"/>
      <c r="E572" s="29"/>
      <c r="F572" s="29"/>
      <c r="H572" s="33"/>
      <c r="J572" s="33"/>
      <c r="L572" s="33"/>
      <c r="O572" s="29"/>
      <c r="S572" s="29"/>
      <c r="T572" s="29"/>
      <c r="U572" s="29"/>
    </row>
    <row r="573" spans="1:21">
      <c r="A573" s="32"/>
      <c r="B573" s="32"/>
      <c r="D573" s="29"/>
      <c r="E573" s="29"/>
      <c r="F573" s="29"/>
      <c r="H573" s="33"/>
      <c r="J573" s="33"/>
      <c r="L573" s="33"/>
      <c r="O573" s="29"/>
      <c r="S573" s="29"/>
      <c r="T573" s="29"/>
      <c r="U573" s="29"/>
    </row>
    <row r="574" spans="1:21">
      <c r="A574" s="32"/>
      <c r="B574" s="32"/>
      <c r="D574" s="29"/>
      <c r="E574" s="29"/>
      <c r="F574" s="29"/>
      <c r="H574" s="33"/>
      <c r="J574" s="33"/>
      <c r="L574" s="33"/>
      <c r="O574" s="29"/>
      <c r="S574" s="29"/>
      <c r="T574" s="29"/>
      <c r="U574" s="29"/>
    </row>
    <row r="575" spans="1:21">
      <c r="A575" s="32"/>
      <c r="B575" s="32"/>
      <c r="D575" s="29"/>
      <c r="E575" s="29"/>
      <c r="F575" s="29"/>
      <c r="H575" s="33"/>
      <c r="J575" s="33"/>
      <c r="L575" s="33"/>
      <c r="O575" s="29"/>
      <c r="S575" s="29"/>
      <c r="T575" s="29"/>
      <c r="U575" s="29"/>
    </row>
    <row r="576" spans="1:21">
      <c r="A576" s="32"/>
      <c r="B576" s="32"/>
      <c r="D576" s="29"/>
      <c r="E576" s="29"/>
      <c r="F576" s="29"/>
      <c r="H576" s="33"/>
      <c r="J576" s="33"/>
      <c r="L576" s="33"/>
      <c r="O576" s="29"/>
      <c r="S576" s="29"/>
      <c r="T576" s="29"/>
      <c r="U576" s="29"/>
    </row>
    <row r="577" spans="1:21">
      <c r="A577" s="32"/>
      <c r="B577" s="32"/>
      <c r="D577" s="29"/>
      <c r="E577" s="29"/>
      <c r="F577" s="29"/>
      <c r="H577" s="33"/>
      <c r="J577" s="33"/>
      <c r="L577" s="33"/>
      <c r="O577" s="29"/>
      <c r="S577" s="29"/>
      <c r="T577" s="29"/>
      <c r="U577" s="29"/>
    </row>
    <row r="578" spans="1:21">
      <c r="A578" s="32"/>
      <c r="B578" s="32"/>
      <c r="D578" s="29"/>
      <c r="E578" s="29"/>
      <c r="F578" s="29"/>
      <c r="H578" s="33"/>
      <c r="J578" s="33"/>
      <c r="L578" s="33"/>
      <c r="O578" s="29"/>
      <c r="S578" s="29"/>
      <c r="T578" s="29"/>
      <c r="U578" s="29"/>
    </row>
    <row r="579" spans="1:21">
      <c r="A579" s="32"/>
      <c r="B579" s="32"/>
      <c r="D579" s="29"/>
      <c r="E579" s="29"/>
      <c r="F579" s="29"/>
      <c r="H579" s="33"/>
      <c r="J579" s="33"/>
      <c r="L579" s="33"/>
      <c r="O579" s="29"/>
      <c r="S579" s="29"/>
      <c r="T579" s="29"/>
      <c r="U579" s="29"/>
    </row>
    <row r="580" spans="1:21">
      <c r="A580" s="32"/>
      <c r="B580" s="32"/>
      <c r="D580" s="29"/>
      <c r="E580" s="29"/>
      <c r="F580" s="29"/>
      <c r="H580" s="33"/>
      <c r="J580" s="33"/>
      <c r="L580" s="33"/>
      <c r="O580" s="29"/>
      <c r="S580" s="29"/>
      <c r="T580" s="29"/>
      <c r="U580" s="29"/>
    </row>
    <row r="581" spans="1:21">
      <c r="A581" s="32"/>
      <c r="B581" s="32"/>
      <c r="D581" s="29"/>
      <c r="E581" s="29"/>
      <c r="F581" s="29"/>
      <c r="H581" s="33"/>
      <c r="J581" s="33"/>
      <c r="L581" s="33"/>
      <c r="O581" s="29"/>
      <c r="S581" s="29"/>
      <c r="T581" s="29"/>
      <c r="U581" s="29"/>
    </row>
    <row r="582" spans="1:21">
      <c r="A582" s="32"/>
      <c r="B582" s="32"/>
      <c r="D582" s="29"/>
      <c r="E582" s="29"/>
      <c r="F582" s="29"/>
      <c r="H582" s="33"/>
      <c r="J582" s="33"/>
      <c r="L582" s="33"/>
      <c r="O582" s="29"/>
      <c r="S582" s="29"/>
      <c r="T582" s="29"/>
      <c r="U582" s="29"/>
    </row>
    <row r="583" spans="1:21">
      <c r="A583" s="32"/>
      <c r="B583" s="32"/>
      <c r="D583" s="29"/>
      <c r="E583" s="29"/>
      <c r="F583" s="29"/>
      <c r="H583" s="33"/>
      <c r="J583" s="33"/>
      <c r="L583" s="33"/>
      <c r="O583" s="29"/>
      <c r="S583" s="29"/>
      <c r="T583" s="29"/>
      <c r="U583" s="29"/>
    </row>
    <row r="584" spans="1:21">
      <c r="A584" s="32"/>
      <c r="B584" s="32"/>
      <c r="D584" s="29"/>
      <c r="E584" s="29"/>
      <c r="F584" s="29"/>
      <c r="H584" s="33"/>
      <c r="J584" s="33"/>
      <c r="L584" s="33"/>
      <c r="O584" s="29"/>
      <c r="S584" s="29"/>
      <c r="T584" s="29"/>
      <c r="U584" s="29"/>
    </row>
    <row r="585" spans="1:21">
      <c r="A585" s="32"/>
      <c r="B585" s="32"/>
      <c r="D585" s="29"/>
      <c r="E585" s="29"/>
      <c r="F585" s="29"/>
      <c r="H585" s="33"/>
      <c r="J585" s="33"/>
      <c r="L585" s="33"/>
      <c r="O585" s="29"/>
      <c r="S585" s="29"/>
      <c r="T585" s="29"/>
      <c r="U585" s="29"/>
    </row>
    <row r="586" spans="1:21">
      <c r="A586" s="32"/>
      <c r="B586" s="32"/>
      <c r="D586" s="29"/>
      <c r="E586" s="29"/>
      <c r="F586" s="29"/>
      <c r="H586" s="33"/>
      <c r="J586" s="33"/>
      <c r="L586" s="33"/>
      <c r="O586" s="29"/>
      <c r="S586" s="29"/>
      <c r="T586" s="29"/>
      <c r="U586" s="29"/>
    </row>
    <row r="587" spans="1:21">
      <c r="A587" s="32"/>
      <c r="B587" s="32"/>
      <c r="D587" s="29"/>
      <c r="E587" s="29"/>
      <c r="F587" s="29"/>
      <c r="H587" s="33"/>
      <c r="J587" s="33"/>
      <c r="L587" s="33"/>
      <c r="O587" s="29"/>
      <c r="S587" s="29"/>
      <c r="T587" s="29"/>
      <c r="U587" s="29"/>
    </row>
    <row r="588" spans="1:21">
      <c r="A588" s="32"/>
      <c r="B588" s="32"/>
      <c r="D588" s="29"/>
      <c r="E588" s="29"/>
      <c r="F588" s="29"/>
      <c r="H588" s="33"/>
      <c r="J588" s="33"/>
      <c r="L588" s="33"/>
      <c r="O588" s="29"/>
      <c r="S588" s="29"/>
      <c r="T588" s="29"/>
      <c r="U588" s="29"/>
    </row>
    <row r="589" spans="1:21">
      <c r="A589" s="32"/>
      <c r="B589" s="32"/>
      <c r="D589" s="29"/>
      <c r="E589" s="29"/>
      <c r="F589" s="29"/>
      <c r="H589" s="33"/>
      <c r="J589" s="33"/>
      <c r="L589" s="33"/>
      <c r="O589" s="29"/>
      <c r="S589" s="29"/>
      <c r="T589" s="29"/>
      <c r="U589" s="29"/>
    </row>
    <row r="590" spans="1:21">
      <c r="A590" s="32"/>
      <c r="B590" s="32"/>
      <c r="D590" s="29"/>
      <c r="E590" s="29"/>
      <c r="F590" s="29"/>
      <c r="H590" s="33"/>
      <c r="J590" s="33"/>
      <c r="L590" s="33"/>
      <c r="O590" s="29"/>
      <c r="S590" s="29"/>
      <c r="T590" s="29"/>
      <c r="U590" s="29"/>
    </row>
    <row r="591" spans="1:21">
      <c r="A591" s="32"/>
      <c r="B591" s="32"/>
      <c r="D591" s="29"/>
      <c r="E591" s="29"/>
      <c r="F591" s="29"/>
      <c r="H591" s="33"/>
      <c r="J591" s="33"/>
      <c r="L591" s="33"/>
      <c r="O591" s="29"/>
      <c r="S591" s="29"/>
      <c r="T591" s="29"/>
      <c r="U591" s="29"/>
    </row>
    <row r="592" spans="1:21">
      <c r="A592" s="32"/>
      <c r="B592" s="32"/>
      <c r="D592" s="29"/>
      <c r="E592" s="29"/>
      <c r="F592" s="29"/>
      <c r="H592" s="33"/>
      <c r="J592" s="33"/>
      <c r="L592" s="33"/>
      <c r="O592" s="29"/>
      <c r="S592" s="29"/>
      <c r="T592" s="29"/>
      <c r="U592" s="29"/>
    </row>
    <row r="593" spans="1:21">
      <c r="A593" s="32"/>
      <c r="B593" s="32"/>
      <c r="D593" s="29"/>
      <c r="E593" s="29"/>
      <c r="F593" s="29"/>
      <c r="H593" s="33"/>
      <c r="J593" s="33"/>
      <c r="L593" s="33"/>
      <c r="O593" s="29"/>
      <c r="S593" s="29"/>
      <c r="T593" s="29"/>
      <c r="U593" s="29"/>
    </row>
    <row r="594" spans="1:21">
      <c r="A594" s="32"/>
      <c r="B594" s="32"/>
      <c r="D594" s="29"/>
      <c r="E594" s="29"/>
      <c r="F594" s="29"/>
      <c r="H594" s="33"/>
      <c r="J594" s="33"/>
      <c r="L594" s="33"/>
      <c r="O594" s="29"/>
      <c r="S594" s="29"/>
      <c r="T594" s="29"/>
      <c r="U594" s="29"/>
    </row>
    <row r="595" spans="1:21">
      <c r="A595" s="32"/>
      <c r="B595" s="32"/>
      <c r="D595" s="29"/>
      <c r="E595" s="29"/>
      <c r="F595" s="29"/>
      <c r="H595" s="33"/>
      <c r="J595" s="33"/>
      <c r="L595" s="33"/>
      <c r="O595" s="29"/>
      <c r="S595" s="29"/>
      <c r="T595" s="29"/>
      <c r="U595" s="29"/>
    </row>
    <row r="596" spans="1:21">
      <c r="A596" s="32"/>
      <c r="B596" s="32"/>
      <c r="D596" s="29"/>
      <c r="E596" s="29"/>
      <c r="F596" s="29"/>
      <c r="H596" s="33"/>
      <c r="J596" s="33"/>
      <c r="L596" s="33"/>
      <c r="O596" s="29"/>
      <c r="S596" s="29"/>
      <c r="T596" s="29"/>
      <c r="U596" s="29"/>
    </row>
    <row r="597" spans="1:21">
      <c r="A597" s="32"/>
      <c r="B597" s="32"/>
      <c r="D597" s="29"/>
      <c r="E597" s="29"/>
      <c r="F597" s="29"/>
      <c r="H597" s="33"/>
      <c r="J597" s="33"/>
      <c r="L597" s="33"/>
      <c r="O597" s="29"/>
      <c r="S597" s="29"/>
      <c r="T597" s="29"/>
      <c r="U597" s="29"/>
    </row>
    <row r="598" spans="1:21">
      <c r="A598" s="32"/>
      <c r="B598" s="32"/>
      <c r="D598" s="29"/>
      <c r="E598" s="29"/>
      <c r="F598" s="29"/>
      <c r="H598" s="33"/>
      <c r="J598" s="33"/>
      <c r="L598" s="33"/>
      <c r="O598" s="29"/>
      <c r="S598" s="29"/>
      <c r="T598" s="29"/>
      <c r="U598" s="29"/>
    </row>
    <row r="599" spans="1:21">
      <c r="A599" s="32"/>
      <c r="B599" s="32"/>
      <c r="D599" s="29"/>
      <c r="E599" s="29"/>
      <c r="F599" s="29"/>
      <c r="H599" s="33"/>
      <c r="J599" s="33"/>
      <c r="L599" s="33"/>
      <c r="O599" s="29"/>
      <c r="S599" s="29"/>
      <c r="T599" s="29"/>
      <c r="U599" s="29"/>
    </row>
    <row r="600" spans="1:21">
      <c r="A600" s="32"/>
      <c r="B600" s="32"/>
      <c r="D600" s="29"/>
      <c r="E600" s="29"/>
      <c r="F600" s="29"/>
      <c r="H600" s="33"/>
      <c r="J600" s="33"/>
      <c r="L600" s="33"/>
      <c r="O600" s="29"/>
      <c r="S600" s="29"/>
      <c r="T600" s="29"/>
      <c r="U600" s="29"/>
    </row>
    <row r="601" spans="1:21">
      <c r="A601" s="32"/>
      <c r="B601" s="32"/>
      <c r="D601" s="29"/>
      <c r="E601" s="29"/>
      <c r="F601" s="29"/>
      <c r="H601" s="33"/>
      <c r="J601" s="33"/>
      <c r="L601" s="33"/>
      <c r="O601" s="29"/>
      <c r="S601" s="29"/>
      <c r="T601" s="29"/>
      <c r="U601" s="29"/>
    </row>
    <row r="602" spans="1:21">
      <c r="A602" s="32"/>
      <c r="B602" s="32"/>
      <c r="D602" s="29"/>
      <c r="E602" s="29"/>
      <c r="F602" s="29"/>
      <c r="H602" s="33"/>
      <c r="J602" s="33"/>
      <c r="L602" s="33"/>
      <c r="O602" s="29"/>
      <c r="S602" s="29"/>
      <c r="T602" s="29"/>
      <c r="U602" s="29"/>
    </row>
    <row r="603" spans="1:21">
      <c r="A603" s="32"/>
      <c r="B603" s="32"/>
      <c r="D603" s="29"/>
      <c r="E603" s="29"/>
      <c r="F603" s="29"/>
      <c r="H603" s="33"/>
      <c r="J603" s="33"/>
      <c r="L603" s="33"/>
      <c r="O603" s="29"/>
      <c r="S603" s="29"/>
      <c r="T603" s="29"/>
      <c r="U603" s="29"/>
    </row>
    <row r="604" spans="1:21">
      <c r="A604" s="32"/>
      <c r="B604" s="32"/>
      <c r="D604" s="29"/>
      <c r="E604" s="29"/>
      <c r="F604" s="29"/>
      <c r="H604" s="33"/>
      <c r="J604" s="33"/>
      <c r="L604" s="33"/>
      <c r="O604" s="29"/>
      <c r="S604" s="29"/>
      <c r="T604" s="29"/>
      <c r="U604" s="29"/>
    </row>
    <row r="605" spans="1:21">
      <c r="A605" s="32"/>
      <c r="B605" s="32"/>
      <c r="D605" s="29"/>
      <c r="E605" s="29"/>
      <c r="F605" s="29"/>
      <c r="H605" s="33"/>
      <c r="J605" s="33"/>
      <c r="L605" s="33"/>
      <c r="O605" s="29"/>
      <c r="S605" s="29"/>
      <c r="T605" s="29"/>
      <c r="U605" s="29"/>
    </row>
    <row r="606" spans="1:21">
      <c r="A606" s="32"/>
      <c r="B606" s="32"/>
      <c r="D606" s="29"/>
      <c r="E606" s="29"/>
      <c r="F606" s="29"/>
      <c r="H606" s="33"/>
      <c r="J606" s="33"/>
      <c r="L606" s="33"/>
      <c r="O606" s="29"/>
      <c r="S606" s="29"/>
      <c r="T606" s="29"/>
      <c r="U606" s="29"/>
    </row>
    <row r="607" spans="1:21">
      <c r="A607" s="32"/>
      <c r="B607" s="32"/>
      <c r="D607" s="29"/>
      <c r="E607" s="29"/>
      <c r="F607" s="29"/>
      <c r="H607" s="33"/>
      <c r="J607" s="33"/>
      <c r="L607" s="33"/>
      <c r="O607" s="29"/>
      <c r="S607" s="29"/>
      <c r="T607" s="29"/>
      <c r="U607" s="29"/>
    </row>
    <row r="608" spans="1:21">
      <c r="A608" s="32"/>
      <c r="B608" s="32"/>
      <c r="D608" s="29"/>
      <c r="E608" s="29"/>
      <c r="F608" s="29"/>
      <c r="H608" s="33"/>
      <c r="J608" s="33"/>
      <c r="L608" s="33"/>
      <c r="O608" s="29"/>
      <c r="S608" s="29"/>
      <c r="T608" s="29"/>
      <c r="U608" s="29"/>
    </row>
    <row r="609" spans="1:21">
      <c r="A609" s="32"/>
      <c r="B609" s="32"/>
      <c r="D609" s="29"/>
      <c r="E609" s="29"/>
      <c r="F609" s="29"/>
      <c r="H609" s="33"/>
      <c r="J609" s="33"/>
      <c r="L609" s="33"/>
      <c r="O609" s="29"/>
      <c r="S609" s="29"/>
      <c r="T609" s="29"/>
      <c r="U609" s="29"/>
    </row>
    <row r="610" spans="1:21">
      <c r="A610" s="32"/>
      <c r="B610" s="32"/>
      <c r="D610" s="29"/>
      <c r="E610" s="29"/>
      <c r="F610" s="29"/>
      <c r="H610" s="33"/>
      <c r="J610" s="33"/>
      <c r="L610" s="33"/>
      <c r="O610" s="29"/>
      <c r="S610" s="29"/>
      <c r="T610" s="29"/>
      <c r="U610" s="29"/>
    </row>
    <row r="611" spans="1:21">
      <c r="A611" s="32"/>
      <c r="B611" s="32"/>
      <c r="D611" s="29"/>
      <c r="E611" s="29"/>
      <c r="F611" s="29"/>
      <c r="H611" s="33"/>
      <c r="J611" s="33"/>
      <c r="L611" s="33"/>
      <c r="O611" s="29"/>
      <c r="S611" s="29"/>
      <c r="T611" s="29"/>
      <c r="U611" s="29"/>
    </row>
    <row r="612" spans="1:21">
      <c r="A612" s="32"/>
      <c r="B612" s="32"/>
      <c r="D612" s="29"/>
      <c r="E612" s="29"/>
      <c r="F612" s="29"/>
      <c r="H612" s="33"/>
      <c r="J612" s="33"/>
      <c r="L612" s="33"/>
      <c r="O612" s="29"/>
      <c r="S612" s="29"/>
      <c r="T612" s="29"/>
      <c r="U612" s="29"/>
    </row>
    <row r="613" spans="1:21">
      <c r="A613" s="32"/>
      <c r="B613" s="32"/>
      <c r="D613" s="29"/>
      <c r="E613" s="29"/>
      <c r="F613" s="29"/>
      <c r="H613" s="33"/>
      <c r="J613" s="33"/>
      <c r="L613" s="33"/>
      <c r="O613" s="29"/>
      <c r="S613" s="29"/>
      <c r="T613" s="29"/>
      <c r="U613" s="29"/>
    </row>
    <row r="614" spans="1:21">
      <c r="A614" s="32"/>
      <c r="B614" s="32"/>
      <c r="D614" s="29"/>
      <c r="E614" s="29"/>
      <c r="F614" s="29"/>
      <c r="H614" s="33"/>
      <c r="J614" s="33"/>
      <c r="L614" s="33"/>
      <c r="O614" s="29"/>
      <c r="S614" s="29"/>
      <c r="T614" s="29"/>
      <c r="U614" s="29"/>
    </row>
    <row r="615" spans="1:21">
      <c r="A615" s="32"/>
      <c r="B615" s="32"/>
      <c r="D615" s="29"/>
      <c r="E615" s="29"/>
      <c r="F615" s="29"/>
      <c r="H615" s="33"/>
      <c r="J615" s="33"/>
      <c r="L615" s="33"/>
      <c r="O615" s="29"/>
      <c r="S615" s="29"/>
      <c r="T615" s="29"/>
      <c r="U615" s="29"/>
    </row>
    <row r="616" spans="1:21">
      <c r="A616" s="32"/>
      <c r="B616" s="32"/>
      <c r="D616" s="29"/>
      <c r="E616" s="29"/>
      <c r="F616" s="29"/>
      <c r="H616" s="33"/>
      <c r="J616" s="33"/>
      <c r="L616" s="33"/>
      <c r="O616" s="29"/>
      <c r="S616" s="29"/>
      <c r="T616" s="29"/>
      <c r="U616" s="29"/>
    </row>
    <row r="617" spans="1:21">
      <c r="A617" s="32"/>
      <c r="B617" s="32"/>
      <c r="D617" s="29"/>
      <c r="E617" s="29"/>
      <c r="F617" s="29"/>
      <c r="H617" s="33"/>
      <c r="J617" s="33"/>
      <c r="L617" s="33"/>
      <c r="O617" s="29"/>
      <c r="S617" s="29"/>
      <c r="T617" s="29"/>
      <c r="U617" s="29"/>
    </row>
    <row r="618" spans="1:21">
      <c r="A618" s="32"/>
      <c r="B618" s="32"/>
      <c r="D618" s="29"/>
      <c r="E618" s="29"/>
      <c r="F618" s="29"/>
      <c r="H618" s="33"/>
      <c r="J618" s="33"/>
      <c r="L618" s="33"/>
      <c r="O618" s="29"/>
      <c r="S618" s="29"/>
      <c r="T618" s="29"/>
      <c r="U618" s="29"/>
    </row>
    <row r="619" spans="1:21">
      <c r="A619" s="32"/>
      <c r="B619" s="32"/>
      <c r="D619" s="29"/>
      <c r="E619" s="29"/>
      <c r="F619" s="29"/>
      <c r="H619" s="33"/>
      <c r="J619" s="33"/>
      <c r="L619" s="33"/>
      <c r="O619" s="29"/>
      <c r="S619" s="29"/>
      <c r="T619" s="29"/>
      <c r="U619" s="29"/>
    </row>
    <row r="620" spans="1:21">
      <c r="A620" s="32"/>
      <c r="B620" s="32"/>
      <c r="D620" s="29"/>
      <c r="E620" s="29"/>
      <c r="F620" s="29"/>
      <c r="H620" s="33"/>
      <c r="J620" s="33"/>
      <c r="L620" s="33"/>
      <c r="O620" s="29"/>
      <c r="S620" s="29"/>
      <c r="T620" s="29"/>
      <c r="U620" s="29"/>
    </row>
    <row r="621" spans="1:21">
      <c r="A621" s="32"/>
      <c r="B621" s="32"/>
      <c r="D621" s="29"/>
      <c r="E621" s="29"/>
      <c r="F621" s="29"/>
      <c r="H621" s="33"/>
      <c r="J621" s="33"/>
      <c r="L621" s="33"/>
      <c r="O621" s="29"/>
      <c r="S621" s="29"/>
      <c r="T621" s="29"/>
      <c r="U621" s="29"/>
    </row>
    <row r="622" spans="1:21">
      <c r="A622" s="32"/>
      <c r="B622" s="32"/>
      <c r="D622" s="29"/>
      <c r="E622" s="29"/>
      <c r="F622" s="29"/>
      <c r="H622" s="33"/>
      <c r="J622" s="33"/>
      <c r="L622" s="33"/>
      <c r="O622" s="29"/>
      <c r="S622" s="29"/>
      <c r="T622" s="29"/>
      <c r="U622" s="29"/>
    </row>
    <row r="623" spans="1:21">
      <c r="A623" s="32"/>
      <c r="B623" s="32"/>
      <c r="D623" s="29"/>
      <c r="E623" s="29"/>
      <c r="F623" s="29"/>
      <c r="H623" s="33"/>
      <c r="J623" s="33"/>
      <c r="L623" s="33"/>
      <c r="O623" s="29"/>
      <c r="S623" s="29"/>
      <c r="T623" s="29"/>
      <c r="U623" s="29"/>
    </row>
    <row r="624" spans="1:21">
      <c r="A624" s="32"/>
      <c r="B624" s="32"/>
      <c r="D624" s="29"/>
      <c r="E624" s="29"/>
      <c r="F624" s="29"/>
      <c r="H624" s="33"/>
      <c r="J624" s="33"/>
      <c r="L624" s="33"/>
      <c r="O624" s="29"/>
      <c r="S624" s="29"/>
      <c r="T624" s="29"/>
      <c r="U624" s="29"/>
    </row>
    <row r="625" spans="1:21">
      <c r="A625" s="32"/>
      <c r="B625" s="32"/>
      <c r="D625" s="29"/>
      <c r="E625" s="29"/>
      <c r="F625" s="29"/>
      <c r="H625" s="33"/>
      <c r="J625" s="33"/>
      <c r="L625" s="33"/>
      <c r="O625" s="29"/>
      <c r="S625" s="29"/>
      <c r="T625" s="29"/>
      <c r="U625" s="29"/>
    </row>
    <row r="626" spans="1:21">
      <c r="A626" s="32"/>
      <c r="B626" s="32"/>
      <c r="D626" s="29"/>
      <c r="E626" s="29"/>
      <c r="F626" s="29"/>
      <c r="H626" s="33"/>
      <c r="J626" s="33"/>
      <c r="L626" s="33"/>
      <c r="O626" s="29"/>
      <c r="S626" s="29"/>
      <c r="T626" s="29"/>
      <c r="U626" s="29"/>
    </row>
    <row r="627" spans="1:21">
      <c r="A627" s="32"/>
      <c r="B627" s="32"/>
      <c r="D627" s="29"/>
      <c r="E627" s="29"/>
      <c r="F627" s="29"/>
      <c r="H627" s="33"/>
      <c r="J627" s="33"/>
      <c r="L627" s="33"/>
      <c r="O627" s="29"/>
      <c r="S627" s="29"/>
      <c r="T627" s="29"/>
      <c r="U627" s="29"/>
    </row>
    <row r="628" spans="1:21">
      <c r="A628" s="32"/>
      <c r="B628" s="32"/>
      <c r="D628" s="29"/>
      <c r="E628" s="29"/>
      <c r="F628" s="29"/>
      <c r="H628" s="33"/>
      <c r="J628" s="33"/>
      <c r="L628" s="33"/>
      <c r="O628" s="29"/>
      <c r="S628" s="29"/>
      <c r="T628" s="29"/>
      <c r="U628" s="29"/>
    </row>
    <row r="629" spans="1:21">
      <c r="A629" s="32"/>
      <c r="B629" s="32"/>
      <c r="D629" s="29"/>
      <c r="E629" s="29"/>
      <c r="F629" s="29"/>
      <c r="H629" s="33"/>
      <c r="J629" s="33"/>
      <c r="L629" s="33"/>
      <c r="O629" s="29"/>
      <c r="S629" s="29"/>
      <c r="T629" s="29"/>
      <c r="U629" s="29"/>
    </row>
    <row r="630" spans="1:21">
      <c r="A630" s="32"/>
      <c r="B630" s="32"/>
      <c r="D630" s="29"/>
      <c r="E630" s="29"/>
      <c r="F630" s="29"/>
      <c r="H630" s="33"/>
      <c r="J630" s="33"/>
      <c r="L630" s="33"/>
      <c r="O630" s="29"/>
      <c r="S630" s="29"/>
      <c r="T630" s="29"/>
      <c r="U630" s="29"/>
    </row>
    <row r="631" spans="1:21">
      <c r="A631" s="32"/>
      <c r="B631" s="32"/>
      <c r="D631" s="29"/>
      <c r="E631" s="29"/>
      <c r="F631" s="29"/>
      <c r="H631" s="33"/>
      <c r="J631" s="33"/>
      <c r="L631" s="33"/>
      <c r="O631" s="29"/>
      <c r="S631" s="29"/>
      <c r="T631" s="29"/>
      <c r="U631" s="29"/>
    </row>
    <row r="632" spans="1:21">
      <c r="A632" s="32"/>
      <c r="B632" s="32"/>
      <c r="D632" s="29"/>
      <c r="E632" s="29"/>
      <c r="F632" s="29"/>
      <c r="H632" s="33"/>
      <c r="J632" s="33"/>
      <c r="L632" s="33"/>
      <c r="O632" s="29"/>
      <c r="S632" s="29"/>
      <c r="T632" s="29"/>
      <c r="U632" s="29"/>
    </row>
    <row r="633" spans="1:21">
      <c r="A633" s="32"/>
      <c r="B633" s="32"/>
      <c r="D633" s="29"/>
      <c r="E633" s="29"/>
      <c r="F633" s="29"/>
      <c r="H633" s="33"/>
      <c r="J633" s="33"/>
      <c r="L633" s="33"/>
      <c r="O633" s="29"/>
      <c r="S633" s="29"/>
      <c r="T633" s="29"/>
      <c r="U633" s="29"/>
    </row>
    <row r="634" spans="1:21">
      <c r="A634" s="32"/>
      <c r="B634" s="32"/>
      <c r="D634" s="29"/>
      <c r="E634" s="29"/>
      <c r="F634" s="29"/>
      <c r="H634" s="33"/>
      <c r="J634" s="33"/>
      <c r="L634" s="33"/>
      <c r="O634" s="29"/>
      <c r="S634" s="29"/>
      <c r="T634" s="29"/>
      <c r="U634" s="29"/>
    </row>
    <row r="635" spans="1:21">
      <c r="A635" s="32"/>
      <c r="B635" s="32"/>
      <c r="D635" s="29"/>
      <c r="E635" s="29"/>
      <c r="F635" s="29"/>
      <c r="H635" s="33"/>
      <c r="J635" s="33"/>
      <c r="L635" s="33"/>
      <c r="O635" s="29"/>
      <c r="S635" s="29"/>
      <c r="T635" s="29"/>
      <c r="U635" s="29"/>
    </row>
    <row r="636" spans="1:21">
      <c r="A636" s="32"/>
      <c r="B636" s="32"/>
      <c r="D636" s="29"/>
      <c r="E636" s="29"/>
      <c r="F636" s="29"/>
      <c r="H636" s="33"/>
      <c r="J636" s="33"/>
      <c r="L636" s="33"/>
      <c r="O636" s="29"/>
      <c r="S636" s="29"/>
      <c r="T636" s="29"/>
      <c r="U636" s="29"/>
    </row>
    <row r="637" spans="1:21">
      <c r="A637" s="32"/>
      <c r="B637" s="32"/>
      <c r="D637" s="29"/>
      <c r="E637" s="29"/>
      <c r="F637" s="29"/>
      <c r="H637" s="33"/>
      <c r="J637" s="33"/>
      <c r="L637" s="33"/>
      <c r="O637" s="29"/>
      <c r="S637" s="29"/>
      <c r="T637" s="29"/>
      <c r="U637" s="29"/>
    </row>
    <row r="638" spans="1:21">
      <c r="A638" s="32"/>
      <c r="B638" s="32"/>
      <c r="D638" s="29"/>
      <c r="E638" s="29"/>
      <c r="F638" s="29"/>
      <c r="H638" s="33"/>
      <c r="J638" s="33"/>
      <c r="L638" s="33"/>
      <c r="O638" s="29"/>
      <c r="S638" s="29"/>
      <c r="T638" s="29"/>
      <c r="U638" s="29"/>
    </row>
    <row r="639" spans="1:21">
      <c r="A639" s="32"/>
      <c r="B639" s="32"/>
      <c r="D639" s="29"/>
      <c r="E639" s="29"/>
      <c r="F639" s="29"/>
      <c r="H639" s="33"/>
      <c r="J639" s="33"/>
      <c r="L639" s="33"/>
      <c r="O639" s="29"/>
      <c r="S639" s="29"/>
      <c r="T639" s="29"/>
      <c r="U639" s="29"/>
    </row>
    <row r="640" spans="1:21">
      <c r="A640" s="32"/>
      <c r="B640" s="32"/>
      <c r="D640" s="29"/>
      <c r="E640" s="29"/>
      <c r="F640" s="29"/>
      <c r="H640" s="33"/>
      <c r="J640" s="33"/>
      <c r="L640" s="33"/>
      <c r="O640" s="29"/>
      <c r="S640" s="29"/>
      <c r="T640" s="29"/>
      <c r="U640" s="29"/>
    </row>
    <row r="641" spans="1:21">
      <c r="A641" s="32"/>
      <c r="B641" s="32"/>
      <c r="D641" s="29"/>
      <c r="E641" s="29"/>
      <c r="F641" s="29"/>
      <c r="H641" s="33"/>
      <c r="J641" s="33"/>
      <c r="L641" s="33"/>
      <c r="O641" s="29"/>
      <c r="S641" s="29"/>
      <c r="T641" s="29"/>
      <c r="U641" s="29"/>
    </row>
    <row r="642" spans="1:21">
      <c r="A642" s="32"/>
      <c r="B642" s="32"/>
      <c r="D642" s="29"/>
      <c r="E642" s="29"/>
      <c r="F642" s="29"/>
      <c r="H642" s="33"/>
      <c r="J642" s="33"/>
      <c r="L642" s="33"/>
      <c r="O642" s="29"/>
      <c r="S642" s="29"/>
      <c r="T642" s="29"/>
      <c r="U642" s="29"/>
    </row>
    <row r="643" spans="1:21">
      <c r="A643" s="32"/>
      <c r="B643" s="32"/>
      <c r="D643" s="29"/>
      <c r="E643" s="29"/>
      <c r="F643" s="29"/>
      <c r="H643" s="33"/>
      <c r="J643" s="33"/>
      <c r="L643" s="33"/>
      <c r="O643" s="29"/>
      <c r="S643" s="29"/>
      <c r="T643" s="29"/>
      <c r="U643" s="29"/>
    </row>
    <row r="644" spans="1:21">
      <c r="A644" s="32"/>
      <c r="B644" s="32"/>
      <c r="D644" s="29"/>
      <c r="E644" s="29"/>
      <c r="F644" s="29"/>
      <c r="H644" s="33"/>
      <c r="J644" s="33"/>
      <c r="L644" s="33"/>
      <c r="O644" s="29"/>
      <c r="S644" s="29"/>
      <c r="T644" s="29"/>
      <c r="U644" s="29"/>
    </row>
    <row r="645" spans="1:21">
      <c r="A645" s="32"/>
      <c r="B645" s="32"/>
      <c r="D645" s="29"/>
      <c r="E645" s="29"/>
      <c r="F645" s="29"/>
      <c r="H645" s="33"/>
      <c r="J645" s="33"/>
      <c r="L645" s="33"/>
      <c r="O645" s="29"/>
      <c r="S645" s="29"/>
      <c r="T645" s="29"/>
      <c r="U645" s="29"/>
    </row>
    <row r="646" spans="1:21">
      <c r="A646" s="32"/>
      <c r="B646" s="32"/>
      <c r="D646" s="29"/>
      <c r="E646" s="29"/>
      <c r="F646" s="29"/>
      <c r="H646" s="33"/>
      <c r="J646" s="33"/>
      <c r="L646" s="33"/>
      <c r="O646" s="29"/>
      <c r="S646" s="29"/>
      <c r="T646" s="29"/>
      <c r="U646" s="29"/>
    </row>
    <row r="647" spans="1:21">
      <c r="A647" s="32"/>
      <c r="B647" s="32"/>
      <c r="D647" s="29"/>
      <c r="E647" s="29"/>
      <c r="F647" s="29"/>
      <c r="H647" s="33"/>
      <c r="J647" s="33"/>
      <c r="L647" s="33"/>
      <c r="O647" s="29"/>
      <c r="S647" s="29"/>
      <c r="T647" s="29"/>
      <c r="U647" s="29"/>
    </row>
    <row r="648" spans="1:21">
      <c r="A648" s="32"/>
      <c r="B648" s="32"/>
      <c r="D648" s="29"/>
      <c r="E648" s="29"/>
      <c r="F648" s="29"/>
      <c r="H648" s="33"/>
      <c r="J648" s="33"/>
      <c r="L648" s="33"/>
      <c r="O648" s="29"/>
      <c r="S648" s="29"/>
      <c r="T648" s="29"/>
      <c r="U648" s="29"/>
    </row>
    <row r="649" spans="1:21">
      <c r="A649" s="32"/>
      <c r="B649" s="32"/>
      <c r="D649" s="29"/>
      <c r="E649" s="29"/>
      <c r="F649" s="29"/>
      <c r="H649" s="33"/>
      <c r="J649" s="33"/>
      <c r="L649" s="33"/>
      <c r="O649" s="29"/>
      <c r="S649" s="29"/>
      <c r="T649" s="29"/>
      <c r="U649" s="29"/>
    </row>
    <row r="650" spans="1:21">
      <c r="A650" s="32"/>
      <c r="B650" s="32"/>
      <c r="D650" s="29"/>
      <c r="E650" s="29"/>
      <c r="F650" s="29"/>
      <c r="H650" s="33"/>
      <c r="J650" s="33"/>
      <c r="L650" s="33"/>
      <c r="O650" s="29"/>
      <c r="S650" s="29"/>
      <c r="T650" s="29"/>
      <c r="U650" s="29"/>
    </row>
    <row r="651" spans="1:21">
      <c r="A651" s="32"/>
      <c r="B651" s="32"/>
      <c r="D651" s="29"/>
      <c r="E651" s="29"/>
      <c r="F651" s="29"/>
      <c r="H651" s="33"/>
      <c r="J651" s="33"/>
      <c r="L651" s="33"/>
      <c r="O651" s="29"/>
      <c r="S651" s="29"/>
      <c r="T651" s="29"/>
      <c r="U651" s="29"/>
    </row>
    <row r="652" spans="1:21">
      <c r="A652" s="32"/>
      <c r="B652" s="32"/>
      <c r="D652" s="29"/>
      <c r="E652" s="29"/>
      <c r="F652" s="29"/>
      <c r="H652" s="33"/>
      <c r="J652" s="33"/>
      <c r="L652" s="33"/>
      <c r="O652" s="29"/>
      <c r="S652" s="29"/>
      <c r="T652" s="29"/>
      <c r="U652" s="29"/>
    </row>
    <row r="653" spans="1:21">
      <c r="A653" s="32"/>
      <c r="B653" s="32"/>
      <c r="D653" s="29"/>
      <c r="E653" s="29"/>
      <c r="F653" s="29"/>
      <c r="H653" s="33"/>
      <c r="J653" s="33"/>
      <c r="L653" s="33"/>
      <c r="O653" s="29"/>
      <c r="S653" s="29"/>
      <c r="T653" s="29"/>
      <c r="U653" s="29"/>
    </row>
    <row r="654" spans="1:21">
      <c r="A654" s="32"/>
      <c r="B654" s="32"/>
      <c r="D654" s="29"/>
      <c r="E654" s="29"/>
      <c r="F654" s="29"/>
      <c r="H654" s="33"/>
      <c r="J654" s="33"/>
      <c r="L654" s="33"/>
      <c r="O654" s="29"/>
      <c r="S654" s="29"/>
      <c r="T654" s="29"/>
      <c r="U654" s="29"/>
    </row>
    <row r="655" spans="1:21">
      <c r="A655" s="32"/>
      <c r="B655" s="32"/>
      <c r="D655" s="29"/>
      <c r="E655" s="29"/>
      <c r="F655" s="29"/>
      <c r="H655" s="33"/>
      <c r="J655" s="33"/>
      <c r="L655" s="33"/>
      <c r="O655" s="29"/>
      <c r="S655" s="29"/>
      <c r="T655" s="29"/>
      <c r="U655" s="29"/>
    </row>
    <row r="656" spans="1:21">
      <c r="A656" s="32"/>
      <c r="B656" s="32"/>
      <c r="D656" s="29"/>
      <c r="E656" s="29"/>
      <c r="F656" s="29"/>
      <c r="H656" s="33"/>
      <c r="J656" s="33"/>
      <c r="L656" s="33"/>
      <c r="O656" s="29"/>
      <c r="S656" s="29"/>
      <c r="T656" s="29"/>
      <c r="U656" s="29"/>
    </row>
    <row r="657" spans="1:21">
      <c r="A657" s="32"/>
      <c r="B657" s="32"/>
      <c r="D657" s="29"/>
      <c r="E657" s="29"/>
      <c r="F657" s="29"/>
      <c r="H657" s="33"/>
      <c r="J657" s="33"/>
      <c r="L657" s="33"/>
      <c r="O657" s="29"/>
      <c r="S657" s="29"/>
      <c r="T657" s="29"/>
      <c r="U657" s="29"/>
    </row>
    <row r="658" spans="1:21">
      <c r="A658" s="32"/>
      <c r="B658" s="32"/>
      <c r="D658" s="29"/>
      <c r="E658" s="29"/>
      <c r="F658" s="29"/>
      <c r="H658" s="33"/>
      <c r="J658" s="33"/>
      <c r="L658" s="33"/>
      <c r="O658" s="29"/>
      <c r="S658" s="29"/>
      <c r="T658" s="29"/>
      <c r="U658" s="29"/>
    </row>
    <row r="659" spans="1:21">
      <c r="A659" s="32"/>
      <c r="B659" s="32"/>
      <c r="D659" s="29"/>
      <c r="E659" s="29"/>
      <c r="F659" s="29"/>
      <c r="H659" s="33"/>
      <c r="J659" s="33"/>
      <c r="L659" s="33"/>
      <c r="O659" s="29"/>
      <c r="S659" s="29"/>
      <c r="T659" s="29"/>
      <c r="U659" s="29"/>
    </row>
    <row r="660" spans="1:21">
      <c r="A660" s="32"/>
      <c r="B660" s="32"/>
      <c r="D660" s="29"/>
      <c r="E660" s="29"/>
      <c r="F660" s="29"/>
      <c r="H660" s="33"/>
      <c r="J660" s="33"/>
      <c r="L660" s="33"/>
      <c r="O660" s="29"/>
      <c r="S660" s="29"/>
      <c r="T660" s="29"/>
      <c r="U660" s="29"/>
    </row>
    <row r="661" spans="1:21">
      <c r="A661" s="32"/>
      <c r="B661" s="32"/>
      <c r="D661" s="29"/>
      <c r="E661" s="29"/>
      <c r="F661" s="29"/>
      <c r="H661" s="33"/>
      <c r="J661" s="33"/>
      <c r="L661" s="33"/>
      <c r="O661" s="29"/>
      <c r="S661" s="29"/>
      <c r="T661" s="29"/>
      <c r="U661" s="29"/>
    </row>
    <row r="662" spans="1:21">
      <c r="A662" s="32"/>
      <c r="B662" s="32"/>
      <c r="D662" s="29"/>
      <c r="E662" s="29"/>
      <c r="F662" s="29"/>
      <c r="H662" s="33"/>
      <c r="J662" s="33"/>
      <c r="L662" s="33"/>
      <c r="O662" s="29"/>
      <c r="S662" s="29"/>
      <c r="T662" s="29"/>
      <c r="U662" s="29"/>
    </row>
    <row r="663" spans="1:21">
      <c r="A663" s="32"/>
      <c r="B663" s="32"/>
      <c r="D663" s="29"/>
      <c r="E663" s="29"/>
      <c r="F663" s="29"/>
      <c r="H663" s="33"/>
      <c r="J663" s="33"/>
      <c r="L663" s="33"/>
      <c r="O663" s="29"/>
      <c r="S663" s="29"/>
      <c r="T663" s="29"/>
      <c r="U663" s="29"/>
    </row>
    <row r="664" spans="1:21">
      <c r="A664" s="32"/>
      <c r="B664" s="32"/>
      <c r="D664" s="29"/>
      <c r="E664" s="29"/>
      <c r="F664" s="29"/>
      <c r="H664" s="33"/>
      <c r="J664" s="33"/>
      <c r="L664" s="33"/>
      <c r="O664" s="29"/>
      <c r="S664" s="29"/>
      <c r="T664" s="29"/>
      <c r="U664" s="29"/>
    </row>
    <row r="665" spans="1:21">
      <c r="A665" s="32"/>
      <c r="B665" s="32"/>
      <c r="D665" s="29"/>
      <c r="E665" s="29"/>
      <c r="F665" s="29"/>
      <c r="H665" s="33"/>
      <c r="J665" s="33"/>
      <c r="L665" s="33"/>
      <c r="O665" s="29"/>
      <c r="S665" s="29"/>
      <c r="T665" s="29"/>
      <c r="U665" s="29"/>
    </row>
    <row r="666" spans="1:21">
      <c r="A666" s="32"/>
      <c r="B666" s="32"/>
      <c r="D666" s="29"/>
      <c r="E666" s="29"/>
      <c r="F666" s="29"/>
      <c r="H666" s="33"/>
      <c r="J666" s="33"/>
      <c r="L666" s="33"/>
      <c r="O666" s="29"/>
      <c r="S666" s="29"/>
      <c r="T666" s="29"/>
      <c r="U666" s="29"/>
    </row>
    <row r="667" spans="1:21">
      <c r="A667" s="32"/>
      <c r="B667" s="32"/>
      <c r="D667" s="29"/>
      <c r="E667" s="29"/>
      <c r="F667" s="29"/>
      <c r="H667" s="33"/>
      <c r="J667" s="33"/>
      <c r="L667" s="33"/>
      <c r="O667" s="29"/>
      <c r="S667" s="29"/>
      <c r="T667" s="29"/>
      <c r="U667" s="29"/>
    </row>
    <row r="668" spans="1:21">
      <c r="A668" s="32"/>
      <c r="B668" s="32"/>
      <c r="D668" s="29"/>
      <c r="E668" s="29"/>
      <c r="F668" s="29"/>
      <c r="H668" s="33"/>
      <c r="J668" s="33"/>
      <c r="L668" s="33"/>
      <c r="O668" s="29"/>
      <c r="S668" s="29"/>
      <c r="T668" s="29"/>
      <c r="U668" s="29"/>
    </row>
    <row r="669" spans="1:21">
      <c r="A669" s="32"/>
      <c r="B669" s="32"/>
      <c r="D669" s="29"/>
      <c r="E669" s="29"/>
      <c r="F669" s="29"/>
      <c r="H669" s="33"/>
      <c r="J669" s="33"/>
      <c r="L669" s="33"/>
      <c r="O669" s="29"/>
      <c r="S669" s="29"/>
      <c r="T669" s="29"/>
      <c r="U669" s="29"/>
    </row>
    <row r="670" spans="1:21">
      <c r="A670" s="32"/>
      <c r="B670" s="32"/>
      <c r="D670" s="29"/>
      <c r="E670" s="29"/>
      <c r="F670" s="29"/>
      <c r="H670" s="33"/>
      <c r="J670" s="33"/>
      <c r="L670" s="33"/>
      <c r="O670" s="29"/>
      <c r="S670" s="29"/>
      <c r="T670" s="29"/>
      <c r="U670" s="29"/>
    </row>
    <row r="671" spans="1:21">
      <c r="A671" s="32"/>
      <c r="B671" s="32"/>
      <c r="D671" s="29"/>
      <c r="E671" s="29"/>
      <c r="F671" s="29"/>
      <c r="H671" s="33"/>
      <c r="J671" s="33"/>
      <c r="L671" s="33"/>
      <c r="O671" s="29"/>
      <c r="S671" s="29"/>
      <c r="T671" s="29"/>
      <c r="U671" s="29"/>
    </row>
    <row r="672" spans="1:21">
      <c r="A672" s="32"/>
      <c r="B672" s="32"/>
      <c r="D672" s="29"/>
      <c r="E672" s="29"/>
      <c r="F672" s="29"/>
      <c r="H672" s="33"/>
      <c r="J672" s="33"/>
      <c r="L672" s="33"/>
      <c r="O672" s="29"/>
      <c r="S672" s="29"/>
      <c r="T672" s="29"/>
      <c r="U672" s="29"/>
    </row>
    <row r="673" spans="1:21">
      <c r="A673" s="32"/>
      <c r="B673" s="32"/>
      <c r="D673" s="29"/>
      <c r="E673" s="29"/>
      <c r="F673" s="29"/>
      <c r="H673" s="33"/>
      <c r="J673" s="33"/>
      <c r="L673" s="33"/>
      <c r="O673" s="29"/>
      <c r="S673" s="29"/>
      <c r="T673" s="29"/>
      <c r="U673" s="29"/>
    </row>
    <row r="674" spans="1:21">
      <c r="A674" s="32"/>
      <c r="B674" s="32"/>
      <c r="D674" s="29"/>
      <c r="E674" s="29"/>
      <c r="F674" s="29"/>
      <c r="H674" s="33"/>
      <c r="J674" s="33"/>
      <c r="L674" s="33"/>
      <c r="O674" s="29"/>
      <c r="S674" s="29"/>
      <c r="T674" s="29"/>
      <c r="U674" s="29"/>
    </row>
    <row r="675" spans="1:21">
      <c r="A675" s="32"/>
      <c r="B675" s="32"/>
      <c r="D675" s="29"/>
      <c r="E675" s="29"/>
      <c r="F675" s="29"/>
      <c r="H675" s="33"/>
      <c r="J675" s="33"/>
      <c r="L675" s="33"/>
      <c r="O675" s="29"/>
      <c r="S675" s="29"/>
      <c r="T675" s="29"/>
      <c r="U675" s="29"/>
    </row>
    <row r="676" spans="1:21">
      <c r="A676" s="32"/>
      <c r="B676" s="32"/>
      <c r="D676" s="29"/>
      <c r="E676" s="29"/>
      <c r="F676" s="29"/>
      <c r="H676" s="33"/>
      <c r="J676" s="33"/>
      <c r="L676" s="33"/>
      <c r="O676" s="29"/>
      <c r="S676" s="29"/>
      <c r="T676" s="29"/>
      <c r="U676" s="29"/>
    </row>
    <row r="677" spans="1:21">
      <c r="A677" s="32"/>
      <c r="B677" s="32"/>
      <c r="D677" s="29"/>
      <c r="E677" s="29"/>
      <c r="F677" s="29"/>
      <c r="H677" s="33"/>
      <c r="J677" s="33"/>
      <c r="L677" s="33"/>
      <c r="O677" s="29"/>
      <c r="S677" s="29"/>
      <c r="T677" s="29"/>
      <c r="U677" s="29"/>
    </row>
    <row r="678" spans="1:21">
      <c r="A678" s="32"/>
      <c r="B678" s="32"/>
      <c r="D678" s="29"/>
      <c r="E678" s="29"/>
      <c r="F678" s="29"/>
      <c r="H678" s="33"/>
      <c r="J678" s="33"/>
      <c r="L678" s="33"/>
      <c r="O678" s="29"/>
      <c r="S678" s="29"/>
      <c r="T678" s="29"/>
      <c r="U678" s="29"/>
    </row>
    <row r="679" spans="1:21">
      <c r="A679" s="32"/>
      <c r="B679" s="32"/>
      <c r="D679" s="29"/>
      <c r="E679" s="29"/>
      <c r="F679" s="29"/>
      <c r="H679" s="33"/>
      <c r="J679" s="33"/>
      <c r="L679" s="33"/>
      <c r="O679" s="29"/>
      <c r="S679" s="29"/>
      <c r="T679" s="29"/>
      <c r="U679" s="29"/>
    </row>
    <row r="680" spans="1:21">
      <c r="A680" s="32"/>
      <c r="B680" s="32"/>
      <c r="D680" s="29"/>
      <c r="E680" s="29"/>
      <c r="F680" s="29"/>
      <c r="H680" s="33"/>
      <c r="J680" s="33"/>
      <c r="L680" s="33"/>
      <c r="O680" s="29"/>
      <c r="S680" s="29"/>
      <c r="T680" s="29"/>
      <c r="U680" s="29"/>
    </row>
    <row r="681" spans="1:21">
      <c r="A681" s="32"/>
      <c r="B681" s="32"/>
      <c r="D681" s="29"/>
      <c r="E681" s="29"/>
      <c r="F681" s="29"/>
      <c r="H681" s="33"/>
      <c r="J681" s="33"/>
      <c r="L681" s="33"/>
      <c r="O681" s="29"/>
      <c r="S681" s="29"/>
      <c r="T681" s="29"/>
      <c r="U681" s="29"/>
    </row>
    <row r="682" spans="1:21">
      <c r="A682" s="32"/>
      <c r="B682" s="32"/>
      <c r="D682" s="29"/>
      <c r="E682" s="29"/>
      <c r="F682" s="29"/>
      <c r="H682" s="33"/>
      <c r="J682" s="33"/>
      <c r="L682" s="33"/>
      <c r="O682" s="29"/>
      <c r="S682" s="29"/>
      <c r="T682" s="29"/>
      <c r="U682" s="29"/>
    </row>
    <row r="683" spans="1:21">
      <c r="A683" s="32"/>
      <c r="B683" s="32"/>
      <c r="D683" s="29"/>
      <c r="E683" s="29"/>
      <c r="F683" s="29"/>
      <c r="H683" s="33"/>
      <c r="J683" s="33"/>
      <c r="L683" s="33"/>
      <c r="O683" s="29"/>
      <c r="S683" s="29"/>
      <c r="T683" s="29"/>
      <c r="U683" s="29"/>
    </row>
    <row r="684" spans="1:21">
      <c r="A684" s="32"/>
      <c r="B684" s="32"/>
      <c r="D684" s="29"/>
      <c r="E684" s="29"/>
      <c r="F684" s="29"/>
      <c r="H684" s="33"/>
      <c r="J684" s="33"/>
      <c r="L684" s="33"/>
      <c r="O684" s="29"/>
      <c r="S684" s="29"/>
      <c r="T684" s="29"/>
      <c r="U684" s="29"/>
    </row>
    <row r="685" spans="1:21">
      <c r="A685" s="32"/>
      <c r="B685" s="32"/>
      <c r="D685" s="29"/>
      <c r="E685" s="29"/>
      <c r="F685" s="29"/>
      <c r="H685" s="33"/>
      <c r="J685" s="33"/>
      <c r="L685" s="33"/>
      <c r="O685" s="29"/>
      <c r="S685" s="29"/>
      <c r="T685" s="29"/>
      <c r="U685" s="29"/>
    </row>
    <row r="686" spans="1:21">
      <c r="A686" s="32"/>
      <c r="B686" s="32"/>
      <c r="D686" s="29"/>
      <c r="E686" s="29"/>
      <c r="F686" s="29"/>
      <c r="H686" s="33"/>
      <c r="J686" s="33"/>
      <c r="L686" s="33"/>
      <c r="O686" s="29"/>
      <c r="S686" s="29"/>
      <c r="T686" s="29"/>
      <c r="U686" s="29"/>
    </row>
    <row r="687" spans="1:21">
      <c r="A687" s="32"/>
      <c r="B687" s="32"/>
      <c r="D687" s="29"/>
      <c r="E687" s="29"/>
      <c r="F687" s="29"/>
      <c r="H687" s="33"/>
      <c r="J687" s="33"/>
      <c r="L687" s="33"/>
      <c r="O687" s="29"/>
      <c r="S687" s="29"/>
      <c r="T687" s="29"/>
      <c r="U687" s="29"/>
    </row>
    <row r="688" spans="1:21">
      <c r="A688" s="32"/>
      <c r="B688" s="32"/>
      <c r="D688" s="29"/>
      <c r="E688" s="29"/>
      <c r="F688" s="29"/>
      <c r="H688" s="33"/>
      <c r="J688" s="33"/>
      <c r="L688" s="33"/>
      <c r="O688" s="29"/>
      <c r="S688" s="29"/>
      <c r="T688" s="29"/>
      <c r="U688" s="29"/>
    </row>
    <row r="689" spans="1:21">
      <c r="A689" s="32"/>
      <c r="B689" s="32"/>
      <c r="D689" s="29"/>
      <c r="E689" s="29"/>
      <c r="F689" s="29"/>
      <c r="H689" s="33"/>
      <c r="J689" s="33"/>
      <c r="L689" s="33"/>
      <c r="O689" s="29"/>
      <c r="S689" s="29"/>
      <c r="T689" s="29"/>
      <c r="U689" s="29"/>
    </row>
    <row r="690" spans="1:21">
      <c r="A690" s="32"/>
      <c r="B690" s="32"/>
      <c r="D690" s="29"/>
      <c r="E690" s="29"/>
      <c r="F690" s="29"/>
      <c r="H690" s="33"/>
      <c r="J690" s="33"/>
      <c r="L690" s="33"/>
      <c r="O690" s="29"/>
      <c r="S690" s="29"/>
      <c r="T690" s="29"/>
      <c r="U690" s="29"/>
    </row>
    <row r="691" spans="1:21">
      <c r="A691" s="32"/>
      <c r="B691" s="32"/>
      <c r="D691" s="29"/>
      <c r="E691" s="29"/>
      <c r="F691" s="29"/>
      <c r="H691" s="33"/>
      <c r="J691" s="33"/>
      <c r="L691" s="33"/>
      <c r="O691" s="29"/>
      <c r="S691" s="29"/>
      <c r="T691" s="29"/>
      <c r="U691" s="29"/>
    </row>
    <row r="692" spans="1:21">
      <c r="A692" s="32"/>
      <c r="B692" s="32"/>
      <c r="D692" s="29"/>
      <c r="E692" s="29"/>
      <c r="F692" s="29"/>
      <c r="H692" s="33"/>
      <c r="J692" s="33"/>
      <c r="L692" s="33"/>
      <c r="O692" s="29"/>
      <c r="S692" s="29"/>
      <c r="T692" s="29"/>
      <c r="U692" s="29"/>
    </row>
    <row r="693" spans="1:21">
      <c r="A693" s="32"/>
      <c r="B693" s="32"/>
      <c r="D693" s="29"/>
      <c r="E693" s="29"/>
      <c r="F693" s="29"/>
      <c r="H693" s="33"/>
      <c r="J693" s="33"/>
      <c r="L693" s="33"/>
      <c r="O693" s="29"/>
      <c r="S693" s="29"/>
      <c r="T693" s="29"/>
      <c r="U693" s="29"/>
    </row>
    <row r="694" spans="1:21">
      <c r="A694" s="32"/>
      <c r="B694" s="32"/>
      <c r="D694" s="29"/>
      <c r="E694" s="29"/>
      <c r="F694" s="29"/>
      <c r="H694" s="33"/>
      <c r="J694" s="33"/>
      <c r="L694" s="33"/>
      <c r="O694" s="29"/>
      <c r="S694" s="29"/>
      <c r="T694" s="29"/>
      <c r="U694" s="29"/>
    </row>
    <row r="695" spans="1:21">
      <c r="A695" s="32"/>
      <c r="B695" s="32"/>
      <c r="D695" s="29"/>
      <c r="E695" s="29"/>
      <c r="F695" s="29"/>
      <c r="H695" s="33"/>
      <c r="J695" s="33"/>
      <c r="L695" s="33"/>
      <c r="O695" s="29"/>
      <c r="S695" s="29"/>
      <c r="T695" s="29"/>
      <c r="U695" s="29"/>
    </row>
    <row r="696" spans="1:21">
      <c r="A696" s="32"/>
      <c r="B696" s="32"/>
      <c r="D696" s="29"/>
      <c r="E696" s="29"/>
      <c r="F696" s="29"/>
      <c r="H696" s="33"/>
      <c r="J696" s="33"/>
      <c r="L696" s="33"/>
      <c r="O696" s="29"/>
      <c r="S696" s="29"/>
      <c r="T696" s="29"/>
      <c r="U696" s="29"/>
    </row>
    <row r="697" spans="1:21">
      <c r="A697" s="32"/>
      <c r="B697" s="32"/>
      <c r="D697" s="29"/>
      <c r="E697" s="29"/>
      <c r="F697" s="29"/>
      <c r="H697" s="33"/>
      <c r="J697" s="33"/>
      <c r="L697" s="33"/>
      <c r="O697" s="29"/>
      <c r="S697" s="29"/>
      <c r="T697" s="29"/>
      <c r="U697" s="29"/>
    </row>
    <row r="698" spans="1:21">
      <c r="A698" s="32"/>
      <c r="B698" s="32"/>
      <c r="D698" s="29"/>
      <c r="E698" s="29"/>
      <c r="F698" s="29"/>
      <c r="H698" s="33"/>
      <c r="J698" s="33"/>
      <c r="L698" s="33"/>
      <c r="O698" s="29"/>
      <c r="S698" s="29"/>
      <c r="T698" s="29"/>
      <c r="U698" s="29"/>
    </row>
    <row r="699" spans="1:21">
      <c r="A699" s="32"/>
      <c r="B699" s="32"/>
      <c r="D699" s="29"/>
      <c r="E699" s="29"/>
      <c r="F699" s="29"/>
      <c r="H699" s="33"/>
      <c r="J699" s="33"/>
      <c r="L699" s="33"/>
      <c r="O699" s="29"/>
      <c r="S699" s="29"/>
      <c r="T699" s="29"/>
      <c r="U699" s="29"/>
    </row>
    <row r="700" spans="1:21">
      <c r="A700" s="32"/>
      <c r="B700" s="32"/>
      <c r="D700" s="29"/>
      <c r="E700" s="29"/>
      <c r="F700" s="29"/>
      <c r="H700" s="33"/>
      <c r="J700" s="33"/>
      <c r="L700" s="33"/>
      <c r="O700" s="29"/>
      <c r="S700" s="29"/>
      <c r="T700" s="29"/>
      <c r="U700" s="29"/>
    </row>
    <row r="701" spans="1:21">
      <c r="A701" s="32"/>
      <c r="B701" s="32"/>
      <c r="D701" s="29"/>
      <c r="E701" s="29"/>
      <c r="F701" s="29"/>
      <c r="H701" s="33"/>
      <c r="J701" s="33"/>
      <c r="L701" s="33"/>
      <c r="O701" s="29"/>
      <c r="S701" s="29"/>
      <c r="T701" s="29"/>
      <c r="U701" s="29"/>
    </row>
    <row r="702" spans="1:21">
      <c r="A702" s="32"/>
      <c r="B702" s="32"/>
      <c r="D702" s="29"/>
      <c r="E702" s="29"/>
      <c r="F702" s="29"/>
      <c r="H702" s="33"/>
      <c r="J702" s="33"/>
      <c r="L702" s="33"/>
      <c r="O702" s="29"/>
      <c r="S702" s="29"/>
      <c r="T702" s="29"/>
      <c r="U702" s="29"/>
    </row>
    <row r="703" spans="1:21">
      <c r="A703" s="32"/>
      <c r="B703" s="32"/>
      <c r="D703" s="29"/>
      <c r="E703" s="29"/>
      <c r="F703" s="29"/>
      <c r="H703" s="33"/>
      <c r="J703" s="33"/>
      <c r="L703" s="33"/>
      <c r="O703" s="29"/>
      <c r="S703" s="29"/>
      <c r="T703" s="29"/>
      <c r="U703" s="29"/>
    </row>
    <row r="704" spans="1:21">
      <c r="A704" s="32"/>
      <c r="B704" s="32"/>
      <c r="D704" s="29"/>
      <c r="E704" s="29"/>
      <c r="F704" s="29"/>
      <c r="H704" s="33"/>
      <c r="J704" s="33"/>
      <c r="L704" s="33"/>
      <c r="O704" s="29"/>
      <c r="S704" s="29"/>
      <c r="T704" s="29"/>
      <c r="U704" s="29"/>
    </row>
    <row r="705" spans="1:21">
      <c r="A705" s="32"/>
      <c r="B705" s="32"/>
      <c r="D705" s="29"/>
      <c r="E705" s="29"/>
      <c r="F705" s="29"/>
      <c r="H705" s="33"/>
      <c r="J705" s="33"/>
      <c r="L705" s="33"/>
      <c r="O705" s="29"/>
      <c r="S705" s="29"/>
      <c r="T705" s="29"/>
      <c r="U705" s="29"/>
    </row>
    <row r="706" spans="1:21">
      <c r="A706" s="32"/>
      <c r="B706" s="32"/>
      <c r="D706" s="29"/>
      <c r="E706" s="29"/>
      <c r="F706" s="29"/>
      <c r="H706" s="33"/>
      <c r="J706" s="33"/>
      <c r="L706" s="33"/>
      <c r="O706" s="29"/>
      <c r="S706" s="29"/>
      <c r="T706" s="29"/>
      <c r="U706" s="29"/>
    </row>
    <row r="707" spans="1:21">
      <c r="A707" s="32"/>
      <c r="B707" s="32"/>
      <c r="D707" s="29"/>
      <c r="E707" s="29"/>
      <c r="F707" s="29"/>
      <c r="H707" s="33"/>
      <c r="J707" s="33"/>
      <c r="L707" s="33"/>
      <c r="O707" s="29"/>
      <c r="S707" s="29"/>
      <c r="T707" s="29"/>
      <c r="U707" s="29"/>
    </row>
    <row r="708" spans="1:21">
      <c r="A708" s="32"/>
      <c r="B708" s="32"/>
      <c r="D708" s="29"/>
      <c r="E708" s="29"/>
      <c r="F708" s="29"/>
      <c r="H708" s="33"/>
      <c r="J708" s="33"/>
      <c r="L708" s="33"/>
      <c r="O708" s="29"/>
      <c r="S708" s="29"/>
      <c r="T708" s="29"/>
      <c r="U708" s="29"/>
    </row>
    <row r="709" spans="1:21">
      <c r="A709" s="32"/>
      <c r="B709" s="32"/>
      <c r="D709" s="29"/>
      <c r="E709" s="29"/>
      <c r="F709" s="29"/>
      <c r="H709" s="33"/>
      <c r="J709" s="33"/>
      <c r="L709" s="33"/>
      <c r="O709" s="29"/>
      <c r="S709" s="29"/>
      <c r="T709" s="29"/>
      <c r="U709" s="29"/>
    </row>
    <row r="710" spans="1:21">
      <c r="A710" s="32"/>
      <c r="B710" s="32"/>
      <c r="D710" s="29"/>
      <c r="E710" s="29"/>
      <c r="F710" s="29"/>
      <c r="H710" s="33"/>
      <c r="J710" s="33"/>
      <c r="L710" s="33"/>
      <c r="O710" s="29"/>
      <c r="S710" s="29"/>
      <c r="T710" s="29"/>
      <c r="U710" s="29"/>
    </row>
    <row r="711" spans="1:21">
      <c r="A711" s="32"/>
      <c r="B711" s="32"/>
      <c r="D711" s="29"/>
      <c r="E711" s="29"/>
      <c r="F711" s="29"/>
      <c r="H711" s="33"/>
      <c r="J711" s="33"/>
      <c r="L711" s="33"/>
      <c r="O711" s="29"/>
      <c r="S711" s="29"/>
      <c r="T711" s="29"/>
      <c r="U711" s="29"/>
    </row>
    <row r="712" spans="1:21">
      <c r="A712" s="32"/>
      <c r="B712" s="32"/>
      <c r="D712" s="29"/>
      <c r="E712" s="29"/>
      <c r="F712" s="29"/>
      <c r="H712" s="33"/>
      <c r="J712" s="33"/>
      <c r="L712" s="33"/>
      <c r="O712" s="29"/>
      <c r="S712" s="29"/>
      <c r="T712" s="29"/>
      <c r="U712" s="29"/>
    </row>
    <row r="713" spans="1:21">
      <c r="A713" s="32"/>
      <c r="B713" s="32"/>
      <c r="D713" s="29"/>
      <c r="E713" s="29"/>
      <c r="F713" s="29"/>
      <c r="H713" s="33"/>
      <c r="J713" s="33"/>
      <c r="L713" s="33"/>
      <c r="O713" s="29"/>
      <c r="S713" s="29"/>
      <c r="T713" s="29"/>
      <c r="U713" s="29"/>
    </row>
    <row r="714" spans="1:21">
      <c r="A714" s="32"/>
      <c r="B714" s="32"/>
      <c r="D714" s="29"/>
      <c r="E714" s="29"/>
      <c r="F714" s="29"/>
      <c r="H714" s="33"/>
      <c r="J714" s="33"/>
      <c r="L714" s="33"/>
      <c r="O714" s="29"/>
      <c r="S714" s="29"/>
      <c r="T714" s="29"/>
      <c r="U714" s="29"/>
    </row>
    <row r="715" spans="1:21">
      <c r="A715" s="32"/>
      <c r="B715" s="32"/>
      <c r="D715" s="29"/>
      <c r="E715" s="29"/>
      <c r="F715" s="29"/>
      <c r="H715" s="33"/>
      <c r="J715" s="33"/>
      <c r="L715" s="33"/>
      <c r="O715" s="29"/>
      <c r="S715" s="29"/>
      <c r="T715" s="29"/>
      <c r="U715" s="29"/>
    </row>
    <row r="716" spans="1:21">
      <c r="A716" s="32"/>
      <c r="B716" s="32"/>
      <c r="D716" s="29"/>
      <c r="E716" s="29"/>
      <c r="F716" s="29"/>
      <c r="H716" s="33"/>
      <c r="J716" s="33"/>
      <c r="L716" s="33"/>
      <c r="O716" s="29"/>
      <c r="S716" s="29"/>
      <c r="T716" s="29"/>
      <c r="U716" s="29"/>
    </row>
    <row r="717" spans="1:21">
      <c r="A717" s="32"/>
      <c r="B717" s="32"/>
      <c r="D717" s="29"/>
      <c r="E717" s="29"/>
      <c r="F717" s="29"/>
      <c r="H717" s="33"/>
      <c r="J717" s="33"/>
      <c r="L717" s="33"/>
      <c r="O717" s="29"/>
      <c r="S717" s="29"/>
      <c r="T717" s="29"/>
      <c r="U717" s="29"/>
    </row>
    <row r="718" spans="1:21">
      <c r="A718" s="32"/>
      <c r="B718" s="32"/>
      <c r="D718" s="29"/>
      <c r="E718" s="29"/>
      <c r="F718" s="29"/>
      <c r="H718" s="33"/>
      <c r="J718" s="33"/>
      <c r="L718" s="33"/>
      <c r="O718" s="29"/>
      <c r="S718" s="29"/>
      <c r="T718" s="29"/>
      <c r="U718" s="29"/>
    </row>
    <row r="719" spans="1:21">
      <c r="A719" s="32"/>
      <c r="B719" s="32"/>
      <c r="D719" s="29"/>
      <c r="E719" s="29"/>
      <c r="F719" s="29"/>
      <c r="H719" s="33"/>
      <c r="J719" s="33"/>
      <c r="L719" s="33"/>
      <c r="O719" s="29"/>
      <c r="S719" s="29"/>
      <c r="T719" s="29"/>
      <c r="U719" s="29"/>
    </row>
    <row r="720" spans="1:21">
      <c r="A720" s="32"/>
      <c r="B720" s="32"/>
      <c r="D720" s="29"/>
      <c r="E720" s="29"/>
      <c r="F720" s="29"/>
      <c r="H720" s="33"/>
      <c r="J720" s="33"/>
      <c r="L720" s="33"/>
      <c r="O720" s="29"/>
      <c r="S720" s="29"/>
      <c r="T720" s="29"/>
      <c r="U720" s="29"/>
    </row>
    <row r="721" spans="1:21">
      <c r="A721" s="32"/>
      <c r="B721" s="32"/>
      <c r="D721" s="29"/>
      <c r="E721" s="29"/>
      <c r="F721" s="29"/>
      <c r="H721" s="33"/>
      <c r="J721" s="33"/>
      <c r="L721" s="33"/>
      <c r="O721" s="29"/>
      <c r="S721" s="29"/>
      <c r="T721" s="29"/>
      <c r="U721" s="29"/>
    </row>
    <row r="722" spans="1:21">
      <c r="A722" s="32"/>
      <c r="B722" s="32"/>
      <c r="D722" s="29"/>
      <c r="E722" s="29"/>
      <c r="F722" s="29"/>
      <c r="H722" s="33"/>
      <c r="J722" s="33"/>
      <c r="L722" s="33"/>
      <c r="O722" s="29"/>
      <c r="S722" s="29"/>
      <c r="T722" s="29"/>
      <c r="U722" s="29"/>
    </row>
    <row r="723" spans="1:21">
      <c r="A723" s="32"/>
      <c r="B723" s="32"/>
      <c r="D723" s="29"/>
      <c r="E723" s="29"/>
      <c r="F723" s="29"/>
      <c r="H723" s="33"/>
      <c r="J723" s="33"/>
      <c r="L723" s="33"/>
      <c r="O723" s="29"/>
      <c r="S723" s="29"/>
      <c r="T723" s="29"/>
      <c r="U723" s="29"/>
    </row>
    <row r="724" spans="1:21">
      <c r="A724" s="32"/>
      <c r="B724" s="32"/>
      <c r="D724" s="29"/>
      <c r="E724" s="29"/>
      <c r="F724" s="29"/>
      <c r="H724" s="33"/>
      <c r="J724" s="33"/>
      <c r="L724" s="33"/>
      <c r="O724" s="29"/>
      <c r="S724" s="29"/>
      <c r="T724" s="29"/>
      <c r="U724" s="29"/>
    </row>
    <row r="725" spans="1:21">
      <c r="A725" s="32"/>
      <c r="B725" s="32"/>
      <c r="D725" s="29"/>
      <c r="E725" s="29"/>
      <c r="F725" s="29"/>
      <c r="H725" s="33"/>
      <c r="J725" s="33"/>
      <c r="L725" s="33"/>
      <c r="O725" s="29"/>
      <c r="S725" s="29"/>
      <c r="T725" s="29"/>
      <c r="U725" s="29"/>
    </row>
    <row r="726" spans="1:21">
      <c r="A726" s="32"/>
      <c r="B726" s="32"/>
      <c r="D726" s="29"/>
      <c r="E726" s="29"/>
      <c r="F726" s="29"/>
      <c r="H726" s="33"/>
      <c r="J726" s="33"/>
      <c r="L726" s="33"/>
      <c r="O726" s="29"/>
      <c r="S726" s="29"/>
      <c r="T726" s="29"/>
      <c r="U726" s="29"/>
    </row>
    <row r="727" spans="1:21">
      <c r="A727" s="32"/>
      <c r="B727" s="32"/>
      <c r="D727" s="29"/>
      <c r="E727" s="29"/>
      <c r="F727" s="29"/>
      <c r="H727" s="33"/>
      <c r="J727" s="33"/>
      <c r="L727" s="33"/>
      <c r="O727" s="29"/>
      <c r="S727" s="29"/>
      <c r="T727" s="29"/>
      <c r="U727" s="29"/>
    </row>
    <row r="728" spans="1:21">
      <c r="A728" s="32"/>
      <c r="B728" s="32"/>
      <c r="D728" s="29"/>
      <c r="E728" s="29"/>
      <c r="F728" s="29"/>
      <c r="H728" s="33"/>
      <c r="J728" s="33"/>
      <c r="L728" s="33"/>
      <c r="O728" s="29"/>
      <c r="S728" s="29"/>
      <c r="T728" s="29"/>
      <c r="U728" s="29"/>
    </row>
    <row r="729" spans="1:21">
      <c r="A729" s="32"/>
      <c r="B729" s="32"/>
      <c r="D729" s="29"/>
      <c r="E729" s="29"/>
      <c r="F729" s="29"/>
      <c r="H729" s="33"/>
      <c r="J729" s="33"/>
      <c r="L729" s="33"/>
      <c r="O729" s="29"/>
      <c r="S729" s="29"/>
      <c r="T729" s="29"/>
      <c r="U729" s="29"/>
    </row>
    <row r="730" spans="1:21">
      <c r="A730" s="32"/>
      <c r="B730" s="32"/>
      <c r="D730" s="29"/>
      <c r="E730" s="29"/>
      <c r="F730" s="29"/>
      <c r="H730" s="33"/>
      <c r="J730" s="33"/>
      <c r="L730" s="33"/>
      <c r="O730" s="29"/>
      <c r="S730" s="29"/>
      <c r="T730" s="29"/>
      <c r="U730" s="29"/>
    </row>
    <row r="731" spans="1:21">
      <c r="A731" s="32"/>
      <c r="B731" s="32"/>
      <c r="D731" s="29"/>
      <c r="E731" s="29"/>
      <c r="F731" s="29"/>
      <c r="H731" s="33"/>
      <c r="J731" s="33"/>
      <c r="L731" s="33"/>
      <c r="O731" s="29"/>
      <c r="S731" s="29"/>
      <c r="T731" s="29"/>
      <c r="U731" s="29"/>
    </row>
    <row r="732" spans="1:21">
      <c r="A732" s="32"/>
      <c r="B732" s="32"/>
      <c r="D732" s="29"/>
      <c r="E732" s="29"/>
      <c r="F732" s="29"/>
      <c r="H732" s="33"/>
      <c r="J732" s="33"/>
      <c r="L732" s="33"/>
      <c r="O732" s="29"/>
      <c r="S732" s="29"/>
      <c r="T732" s="29"/>
      <c r="U732" s="29"/>
    </row>
    <row r="733" spans="1:21">
      <c r="A733" s="32"/>
      <c r="B733" s="32"/>
      <c r="D733" s="29"/>
      <c r="E733" s="29"/>
      <c r="F733" s="29"/>
      <c r="H733" s="33"/>
      <c r="J733" s="33"/>
      <c r="L733" s="33"/>
      <c r="O733" s="29"/>
      <c r="S733" s="29"/>
      <c r="T733" s="29"/>
      <c r="U733" s="29"/>
    </row>
    <row r="734" spans="1:21">
      <c r="A734" s="32"/>
      <c r="B734" s="32"/>
      <c r="D734" s="29"/>
      <c r="E734" s="29"/>
      <c r="F734" s="29"/>
      <c r="H734" s="33"/>
      <c r="J734" s="33"/>
      <c r="L734" s="33"/>
      <c r="O734" s="29"/>
      <c r="S734" s="29"/>
      <c r="T734" s="29"/>
      <c r="U734" s="29"/>
    </row>
    <row r="735" spans="1:21">
      <c r="A735" s="32"/>
      <c r="B735" s="32"/>
      <c r="D735" s="29"/>
      <c r="E735" s="29"/>
      <c r="F735" s="29"/>
      <c r="H735" s="33"/>
      <c r="J735" s="33"/>
      <c r="L735" s="33"/>
      <c r="O735" s="29"/>
      <c r="S735" s="29"/>
      <c r="T735" s="29"/>
      <c r="U735" s="29"/>
    </row>
    <row r="736" spans="1:21">
      <c r="A736" s="32"/>
      <c r="B736" s="32"/>
      <c r="D736" s="29"/>
      <c r="E736" s="29"/>
      <c r="F736" s="29"/>
      <c r="H736" s="33"/>
      <c r="J736" s="33"/>
      <c r="L736" s="33"/>
      <c r="O736" s="29"/>
      <c r="S736" s="29"/>
      <c r="T736" s="29"/>
      <c r="U736" s="29"/>
    </row>
    <row r="737" spans="1:21">
      <c r="A737" s="32"/>
      <c r="B737" s="32"/>
      <c r="D737" s="29"/>
      <c r="E737" s="29"/>
      <c r="F737" s="29"/>
      <c r="H737" s="33"/>
      <c r="J737" s="33"/>
      <c r="L737" s="33"/>
      <c r="O737" s="29"/>
      <c r="S737" s="29"/>
      <c r="T737" s="29"/>
      <c r="U737" s="29"/>
    </row>
    <row r="738" spans="1:21">
      <c r="A738" s="32"/>
      <c r="B738" s="32"/>
      <c r="D738" s="29"/>
      <c r="E738" s="29"/>
      <c r="F738" s="29"/>
      <c r="H738" s="33"/>
      <c r="J738" s="33"/>
      <c r="L738" s="33"/>
      <c r="O738" s="29"/>
      <c r="S738" s="29"/>
      <c r="T738" s="29"/>
      <c r="U738" s="29"/>
    </row>
    <row r="739" spans="1:21">
      <c r="A739" s="32"/>
      <c r="B739" s="32"/>
      <c r="D739" s="29"/>
      <c r="E739" s="29"/>
      <c r="F739" s="29"/>
      <c r="H739" s="33"/>
      <c r="J739" s="33"/>
      <c r="L739" s="33"/>
      <c r="O739" s="29"/>
      <c r="S739" s="29"/>
      <c r="T739" s="29"/>
      <c r="U739" s="29"/>
    </row>
    <row r="740" spans="1:21">
      <c r="A740" s="32"/>
      <c r="B740" s="32"/>
      <c r="D740" s="29"/>
      <c r="E740" s="29"/>
      <c r="F740" s="29"/>
      <c r="H740" s="33"/>
      <c r="J740" s="33"/>
      <c r="L740" s="33"/>
      <c r="O740" s="29"/>
      <c r="S740" s="29"/>
      <c r="T740" s="29"/>
      <c r="U740" s="29"/>
    </row>
    <row r="741" spans="1:21">
      <c r="A741" s="32"/>
      <c r="B741" s="32"/>
      <c r="D741" s="29"/>
      <c r="E741" s="29"/>
      <c r="F741" s="29"/>
      <c r="H741" s="33"/>
      <c r="J741" s="33"/>
      <c r="L741" s="33"/>
      <c r="O741" s="29"/>
      <c r="S741" s="29"/>
      <c r="T741" s="29"/>
      <c r="U741" s="29"/>
    </row>
    <row r="742" spans="1:21">
      <c r="A742" s="32"/>
      <c r="B742" s="32"/>
      <c r="D742" s="29"/>
      <c r="E742" s="29"/>
      <c r="F742" s="29"/>
      <c r="H742" s="33"/>
      <c r="J742" s="33"/>
      <c r="L742" s="33"/>
      <c r="O742" s="29"/>
      <c r="S742" s="29"/>
      <c r="T742" s="29"/>
      <c r="U742" s="29"/>
    </row>
    <row r="743" spans="1:21">
      <c r="A743" s="32"/>
      <c r="B743" s="32"/>
      <c r="D743" s="29"/>
      <c r="E743" s="29"/>
      <c r="F743" s="29"/>
      <c r="H743" s="33"/>
      <c r="J743" s="33"/>
      <c r="L743" s="33"/>
      <c r="O743" s="29"/>
      <c r="S743" s="29"/>
      <c r="T743" s="29"/>
      <c r="U743" s="29"/>
    </row>
    <row r="744" spans="1:21">
      <c r="A744" s="32"/>
      <c r="B744" s="32"/>
      <c r="D744" s="29"/>
      <c r="E744" s="29"/>
      <c r="F744" s="29"/>
      <c r="H744" s="33"/>
      <c r="J744" s="33"/>
      <c r="L744" s="33"/>
      <c r="O744" s="29"/>
      <c r="S744" s="29"/>
      <c r="T744" s="29"/>
      <c r="U744" s="29"/>
    </row>
    <row r="745" spans="1:21">
      <c r="A745" s="32"/>
      <c r="B745" s="32"/>
      <c r="D745" s="29"/>
      <c r="E745" s="29"/>
      <c r="F745" s="29"/>
      <c r="H745" s="33"/>
      <c r="J745" s="33"/>
      <c r="L745" s="33"/>
      <c r="O745" s="29"/>
      <c r="S745" s="29"/>
      <c r="T745" s="29"/>
      <c r="U745" s="29"/>
    </row>
    <row r="746" spans="1:21">
      <c r="A746" s="32"/>
      <c r="B746" s="32"/>
      <c r="D746" s="29"/>
      <c r="E746" s="29"/>
      <c r="F746" s="29"/>
      <c r="H746" s="33"/>
      <c r="J746" s="33"/>
      <c r="L746" s="33"/>
      <c r="O746" s="29"/>
      <c r="S746" s="29"/>
      <c r="T746" s="29"/>
      <c r="U746" s="29"/>
    </row>
    <row r="747" spans="1:21">
      <c r="A747" s="32"/>
      <c r="B747" s="32"/>
      <c r="D747" s="29"/>
      <c r="E747" s="29"/>
      <c r="F747" s="29"/>
      <c r="H747" s="33"/>
      <c r="J747" s="33"/>
      <c r="L747" s="33"/>
      <c r="O747" s="29"/>
      <c r="S747" s="29"/>
      <c r="T747" s="29"/>
      <c r="U747" s="29"/>
    </row>
    <row r="748" spans="1:21">
      <c r="A748" s="32"/>
      <c r="B748" s="32"/>
      <c r="D748" s="29"/>
      <c r="E748" s="29"/>
      <c r="F748" s="29"/>
      <c r="H748" s="33"/>
      <c r="J748" s="33"/>
      <c r="L748" s="33"/>
      <c r="O748" s="29"/>
      <c r="S748" s="29"/>
      <c r="T748" s="29"/>
      <c r="U748" s="29"/>
    </row>
    <row r="749" spans="1:21">
      <c r="A749" s="32"/>
      <c r="B749" s="32"/>
      <c r="D749" s="29"/>
      <c r="E749" s="29"/>
      <c r="F749" s="29"/>
      <c r="H749" s="33"/>
      <c r="J749" s="33"/>
      <c r="L749" s="33"/>
      <c r="O749" s="29"/>
      <c r="S749" s="29"/>
      <c r="T749" s="29"/>
      <c r="U749" s="29"/>
    </row>
    <row r="750" spans="1:21">
      <c r="A750" s="32"/>
      <c r="B750" s="32"/>
      <c r="D750" s="29"/>
      <c r="E750" s="29"/>
      <c r="F750" s="29"/>
      <c r="H750" s="33"/>
      <c r="J750" s="33"/>
      <c r="L750" s="33"/>
      <c r="O750" s="29"/>
      <c r="S750" s="29"/>
      <c r="T750" s="29"/>
      <c r="U750" s="29"/>
    </row>
    <row r="751" spans="1:21">
      <c r="A751" s="32"/>
      <c r="B751" s="32"/>
      <c r="D751" s="29"/>
      <c r="E751" s="29"/>
      <c r="F751" s="29"/>
      <c r="H751" s="33"/>
      <c r="J751" s="33"/>
      <c r="L751" s="33"/>
      <c r="O751" s="29"/>
      <c r="S751" s="29"/>
      <c r="T751" s="29"/>
      <c r="U751" s="29"/>
    </row>
    <row r="752" spans="1:21">
      <c r="A752" s="32"/>
      <c r="B752" s="32"/>
      <c r="D752" s="29"/>
      <c r="E752" s="29"/>
      <c r="F752" s="29"/>
      <c r="H752" s="33"/>
      <c r="J752" s="33"/>
      <c r="L752" s="33"/>
      <c r="O752" s="29"/>
      <c r="S752" s="29"/>
      <c r="T752" s="29"/>
      <c r="U752" s="29"/>
    </row>
    <row r="753" spans="1:21">
      <c r="A753" s="32"/>
      <c r="B753" s="32"/>
      <c r="D753" s="29"/>
      <c r="E753" s="29"/>
      <c r="F753" s="29"/>
      <c r="H753" s="33"/>
      <c r="J753" s="33"/>
      <c r="L753" s="33"/>
      <c r="O753" s="29"/>
      <c r="S753" s="29"/>
      <c r="T753" s="29"/>
      <c r="U753" s="29"/>
    </row>
    <row r="754" spans="1:21">
      <c r="A754" s="32"/>
      <c r="B754" s="32"/>
      <c r="D754" s="29"/>
      <c r="E754" s="29"/>
      <c r="F754" s="29"/>
      <c r="H754" s="33"/>
      <c r="J754" s="33"/>
      <c r="L754" s="33"/>
      <c r="O754" s="29"/>
      <c r="S754" s="29"/>
      <c r="T754" s="29"/>
      <c r="U754" s="29"/>
    </row>
    <row r="755" spans="1:21">
      <c r="A755" s="32"/>
      <c r="B755" s="32"/>
      <c r="D755" s="29"/>
      <c r="E755" s="29"/>
      <c r="F755" s="29"/>
      <c r="H755" s="33"/>
      <c r="J755" s="33"/>
      <c r="L755" s="33"/>
      <c r="O755" s="29"/>
      <c r="S755" s="29"/>
      <c r="T755" s="29"/>
      <c r="U755" s="29"/>
    </row>
    <row r="756" spans="1:21">
      <c r="A756" s="32"/>
      <c r="B756" s="32"/>
      <c r="D756" s="29"/>
      <c r="E756" s="29"/>
      <c r="F756" s="29"/>
      <c r="H756" s="33"/>
      <c r="J756" s="33"/>
      <c r="L756" s="33"/>
      <c r="O756" s="29"/>
      <c r="S756" s="29"/>
      <c r="T756" s="29"/>
      <c r="U756" s="29"/>
    </row>
    <row r="757" spans="1:21">
      <c r="A757" s="32"/>
      <c r="B757" s="32"/>
      <c r="D757" s="29"/>
      <c r="E757" s="29"/>
      <c r="F757" s="29"/>
      <c r="H757" s="33"/>
      <c r="J757" s="33"/>
      <c r="L757" s="33"/>
      <c r="O757" s="29"/>
      <c r="S757" s="29"/>
      <c r="T757" s="29"/>
      <c r="U757" s="29"/>
    </row>
    <row r="758" spans="1:21">
      <c r="A758" s="32"/>
      <c r="B758" s="32"/>
      <c r="D758" s="29"/>
      <c r="E758" s="29"/>
      <c r="F758" s="29"/>
      <c r="H758" s="33"/>
      <c r="J758" s="33"/>
      <c r="L758" s="33"/>
      <c r="O758" s="29"/>
      <c r="S758" s="29"/>
      <c r="T758" s="29"/>
      <c r="U758" s="29"/>
    </row>
    <row r="759" spans="1:21">
      <c r="A759" s="32"/>
      <c r="B759" s="32"/>
      <c r="D759" s="29"/>
      <c r="E759" s="29"/>
      <c r="F759" s="29"/>
      <c r="H759" s="33"/>
      <c r="J759" s="33"/>
      <c r="L759" s="33"/>
      <c r="O759" s="29"/>
      <c r="S759" s="29"/>
      <c r="T759" s="29"/>
      <c r="U759" s="29"/>
    </row>
    <row r="760" spans="1:21">
      <c r="A760" s="32"/>
      <c r="B760" s="32"/>
      <c r="D760" s="29"/>
      <c r="E760" s="29"/>
      <c r="F760" s="29"/>
      <c r="H760" s="33"/>
      <c r="J760" s="33"/>
      <c r="L760" s="33"/>
      <c r="O760" s="29"/>
      <c r="S760" s="29"/>
      <c r="T760" s="29"/>
      <c r="U760" s="29"/>
    </row>
    <row r="761" spans="1:21">
      <c r="A761" s="32"/>
      <c r="B761" s="32"/>
      <c r="D761" s="29"/>
      <c r="E761" s="29"/>
      <c r="F761" s="29"/>
      <c r="H761" s="33"/>
      <c r="J761" s="33"/>
      <c r="L761" s="33"/>
      <c r="O761" s="29"/>
      <c r="S761" s="29"/>
      <c r="T761" s="29"/>
      <c r="U761" s="29"/>
    </row>
    <row r="762" spans="1:21">
      <c r="A762" s="32"/>
      <c r="B762" s="32"/>
      <c r="D762" s="29"/>
      <c r="E762" s="29"/>
      <c r="F762" s="29"/>
      <c r="H762" s="33"/>
      <c r="J762" s="33"/>
      <c r="L762" s="33"/>
      <c r="O762" s="29"/>
      <c r="S762" s="29"/>
      <c r="T762" s="29"/>
      <c r="U762" s="29"/>
    </row>
    <row r="763" spans="1:21">
      <c r="A763" s="32"/>
      <c r="B763" s="32"/>
      <c r="D763" s="29"/>
      <c r="E763" s="29"/>
      <c r="F763" s="29"/>
      <c r="H763" s="33"/>
      <c r="J763" s="33"/>
      <c r="L763" s="33"/>
      <c r="O763" s="29"/>
      <c r="S763" s="29"/>
      <c r="T763" s="29"/>
      <c r="U763" s="29"/>
    </row>
    <row r="764" spans="1:21">
      <c r="A764" s="32"/>
      <c r="B764" s="32"/>
      <c r="D764" s="29"/>
      <c r="E764" s="29"/>
      <c r="F764" s="29"/>
      <c r="H764" s="33"/>
      <c r="J764" s="33"/>
      <c r="L764" s="33"/>
      <c r="O764" s="29"/>
      <c r="S764" s="29"/>
      <c r="T764" s="29"/>
      <c r="U764" s="29"/>
    </row>
    <row r="765" spans="1:21">
      <c r="A765" s="32"/>
      <c r="B765" s="32"/>
      <c r="D765" s="29"/>
      <c r="E765" s="29"/>
      <c r="F765" s="29"/>
      <c r="H765" s="33"/>
      <c r="J765" s="33"/>
      <c r="L765" s="33"/>
      <c r="O765" s="29"/>
      <c r="S765" s="29"/>
      <c r="T765" s="29"/>
      <c r="U765" s="29"/>
    </row>
    <row r="766" spans="1:21">
      <c r="A766" s="32"/>
      <c r="B766" s="32"/>
      <c r="D766" s="29"/>
      <c r="E766" s="29"/>
      <c r="F766" s="29"/>
      <c r="H766" s="33"/>
      <c r="J766" s="33"/>
      <c r="L766" s="33"/>
      <c r="O766" s="29"/>
      <c r="S766" s="29"/>
      <c r="T766" s="29"/>
      <c r="U766" s="29"/>
    </row>
    <row r="767" spans="1:21">
      <c r="A767" s="32"/>
      <c r="B767" s="32"/>
      <c r="D767" s="29"/>
      <c r="E767" s="29"/>
      <c r="F767" s="29"/>
      <c r="H767" s="33"/>
      <c r="J767" s="33"/>
      <c r="L767" s="33"/>
      <c r="O767" s="29"/>
      <c r="S767" s="29"/>
      <c r="T767" s="29"/>
      <c r="U767" s="29"/>
    </row>
    <row r="768" spans="1:21">
      <c r="A768" s="32"/>
      <c r="B768" s="32"/>
      <c r="D768" s="29"/>
      <c r="E768" s="29"/>
      <c r="F768" s="29"/>
      <c r="H768" s="33"/>
      <c r="J768" s="33"/>
      <c r="L768" s="33"/>
      <c r="O768" s="29"/>
      <c r="S768" s="29"/>
      <c r="T768" s="29"/>
      <c r="U768" s="29"/>
    </row>
    <row r="769" spans="1:21">
      <c r="A769" s="32"/>
      <c r="B769" s="32"/>
      <c r="D769" s="29"/>
      <c r="E769" s="29"/>
      <c r="F769" s="29"/>
      <c r="H769" s="33"/>
      <c r="J769" s="33"/>
      <c r="L769" s="33"/>
      <c r="O769" s="29"/>
      <c r="S769" s="29"/>
      <c r="T769" s="29"/>
      <c r="U769" s="29"/>
    </row>
    <row r="770" spans="1:21">
      <c r="A770" s="32"/>
      <c r="B770" s="32"/>
      <c r="D770" s="29"/>
      <c r="E770" s="29"/>
      <c r="F770" s="29"/>
      <c r="H770" s="33"/>
      <c r="J770" s="33"/>
      <c r="L770" s="33"/>
      <c r="O770" s="29"/>
      <c r="S770" s="29"/>
      <c r="T770" s="29"/>
      <c r="U770" s="29"/>
    </row>
    <row r="771" spans="1:21">
      <c r="A771" s="32"/>
      <c r="B771" s="32"/>
      <c r="D771" s="29"/>
      <c r="E771" s="29"/>
      <c r="F771" s="29"/>
      <c r="H771" s="33"/>
      <c r="J771" s="33"/>
      <c r="L771" s="33"/>
      <c r="O771" s="29"/>
      <c r="S771" s="29"/>
      <c r="T771" s="29"/>
      <c r="U771" s="29"/>
    </row>
    <row r="772" spans="1:21">
      <c r="A772" s="32"/>
      <c r="B772" s="32"/>
      <c r="D772" s="29"/>
      <c r="E772" s="29"/>
      <c r="F772" s="29"/>
      <c r="H772" s="33"/>
      <c r="J772" s="33"/>
      <c r="L772" s="33"/>
      <c r="O772" s="29"/>
      <c r="S772" s="29"/>
      <c r="T772" s="29"/>
      <c r="U772" s="29"/>
    </row>
    <row r="773" spans="1:21">
      <c r="A773" s="32"/>
      <c r="B773" s="32"/>
      <c r="D773" s="29"/>
      <c r="E773" s="29"/>
      <c r="F773" s="29"/>
      <c r="H773" s="33"/>
      <c r="J773" s="33"/>
      <c r="L773" s="33"/>
      <c r="O773" s="29"/>
      <c r="S773" s="29"/>
      <c r="T773" s="29"/>
      <c r="U773" s="29"/>
    </row>
    <row r="774" spans="1:21">
      <c r="A774" s="32"/>
      <c r="B774" s="32"/>
      <c r="D774" s="29"/>
      <c r="E774" s="29"/>
      <c r="F774" s="29"/>
      <c r="H774" s="33"/>
      <c r="J774" s="33"/>
      <c r="L774" s="33"/>
      <c r="O774" s="29"/>
      <c r="S774" s="29"/>
      <c r="T774" s="29"/>
      <c r="U774" s="29"/>
    </row>
    <row r="775" spans="1:21">
      <c r="A775" s="32"/>
      <c r="B775" s="32"/>
      <c r="D775" s="29"/>
      <c r="E775" s="29"/>
      <c r="F775" s="29"/>
      <c r="H775" s="33"/>
      <c r="J775" s="33"/>
      <c r="L775" s="33"/>
      <c r="O775" s="29"/>
      <c r="S775" s="29"/>
      <c r="T775" s="29"/>
      <c r="U775" s="29"/>
    </row>
    <row r="776" spans="1:21">
      <c r="A776" s="32"/>
      <c r="B776" s="32"/>
      <c r="D776" s="29"/>
      <c r="E776" s="29"/>
      <c r="F776" s="29"/>
      <c r="H776" s="33"/>
      <c r="J776" s="33"/>
      <c r="L776" s="33"/>
      <c r="O776" s="29"/>
      <c r="S776" s="29"/>
      <c r="T776" s="29"/>
      <c r="U776" s="29"/>
    </row>
    <row r="777" spans="1:21">
      <c r="A777" s="32"/>
      <c r="B777" s="32"/>
      <c r="D777" s="29"/>
      <c r="E777" s="29"/>
      <c r="F777" s="29"/>
      <c r="H777" s="33"/>
      <c r="J777" s="33"/>
      <c r="L777" s="33"/>
      <c r="O777" s="29"/>
      <c r="S777" s="29"/>
      <c r="T777" s="29"/>
      <c r="U777" s="29"/>
    </row>
    <row r="778" spans="1:21">
      <c r="A778" s="32"/>
      <c r="B778" s="32"/>
      <c r="D778" s="29"/>
      <c r="E778" s="29"/>
      <c r="F778" s="29"/>
      <c r="H778" s="33"/>
      <c r="J778" s="33"/>
      <c r="L778" s="33"/>
      <c r="O778" s="29"/>
      <c r="S778" s="29"/>
      <c r="T778" s="29"/>
      <c r="U778" s="29"/>
    </row>
    <row r="779" spans="1:21">
      <c r="A779" s="32"/>
      <c r="B779" s="32"/>
      <c r="D779" s="29"/>
      <c r="E779" s="29"/>
      <c r="F779" s="29"/>
      <c r="H779" s="33"/>
      <c r="J779" s="33"/>
      <c r="L779" s="33"/>
      <c r="O779" s="29"/>
      <c r="S779" s="29"/>
      <c r="T779" s="29"/>
      <c r="U779" s="29"/>
    </row>
    <row r="780" spans="1:21">
      <c r="A780" s="32"/>
      <c r="B780" s="32"/>
      <c r="D780" s="29"/>
      <c r="E780" s="29"/>
      <c r="F780" s="29"/>
      <c r="H780" s="33"/>
      <c r="J780" s="33"/>
      <c r="L780" s="33"/>
      <c r="O780" s="29"/>
      <c r="S780" s="29"/>
      <c r="T780" s="29"/>
      <c r="U780" s="29"/>
    </row>
    <row r="781" spans="1:21">
      <c r="A781" s="32"/>
      <c r="B781" s="32"/>
      <c r="D781" s="29"/>
      <c r="E781" s="29"/>
      <c r="F781" s="29"/>
      <c r="H781" s="33"/>
      <c r="J781" s="33"/>
      <c r="L781" s="33"/>
      <c r="O781" s="29"/>
      <c r="S781" s="29"/>
      <c r="T781" s="29"/>
      <c r="U781" s="29"/>
    </row>
    <row r="782" spans="1:21">
      <c r="A782" s="32"/>
      <c r="B782" s="32"/>
      <c r="D782" s="29"/>
      <c r="E782" s="29"/>
      <c r="F782" s="29"/>
      <c r="H782" s="33"/>
      <c r="J782" s="33"/>
      <c r="L782" s="33"/>
      <c r="O782" s="29"/>
      <c r="S782" s="29"/>
      <c r="T782" s="29"/>
      <c r="U782" s="29"/>
    </row>
    <row r="783" spans="1:21">
      <c r="A783" s="32"/>
      <c r="B783" s="32"/>
      <c r="D783" s="29"/>
      <c r="E783" s="29"/>
      <c r="F783" s="29"/>
      <c r="H783" s="33"/>
      <c r="J783" s="33"/>
      <c r="L783" s="33"/>
      <c r="O783" s="29"/>
      <c r="S783" s="29"/>
      <c r="T783" s="29"/>
      <c r="U783" s="29"/>
    </row>
    <row r="784" spans="1:21">
      <c r="A784" s="32"/>
      <c r="B784" s="32"/>
      <c r="D784" s="29"/>
      <c r="E784" s="29"/>
      <c r="F784" s="29"/>
      <c r="H784" s="33"/>
      <c r="J784" s="33"/>
      <c r="L784" s="33"/>
      <c r="O784" s="29"/>
      <c r="S784" s="29"/>
      <c r="T784" s="29"/>
      <c r="U784" s="29"/>
    </row>
    <row r="785" spans="1:21">
      <c r="A785" s="32"/>
      <c r="B785" s="32"/>
      <c r="D785" s="29"/>
      <c r="E785" s="29"/>
      <c r="F785" s="29"/>
      <c r="H785" s="33"/>
      <c r="J785" s="33"/>
      <c r="L785" s="33"/>
      <c r="O785" s="29"/>
      <c r="S785" s="29"/>
      <c r="T785" s="29"/>
      <c r="U785" s="29"/>
    </row>
    <row r="786" spans="1:21">
      <c r="A786" s="32"/>
      <c r="B786" s="32"/>
      <c r="D786" s="29"/>
      <c r="E786" s="29"/>
      <c r="F786" s="29"/>
      <c r="H786" s="33"/>
      <c r="J786" s="33"/>
      <c r="L786" s="33"/>
      <c r="O786" s="29"/>
      <c r="S786" s="29"/>
      <c r="T786" s="29"/>
      <c r="U786" s="29"/>
    </row>
    <row r="787" spans="1:21">
      <c r="A787" s="32"/>
      <c r="B787" s="32"/>
      <c r="D787" s="29"/>
      <c r="E787" s="29"/>
      <c r="F787" s="29"/>
      <c r="H787" s="33"/>
      <c r="J787" s="33"/>
      <c r="L787" s="33"/>
      <c r="O787" s="29"/>
      <c r="S787" s="29"/>
      <c r="T787" s="29"/>
      <c r="U787" s="29"/>
    </row>
    <row r="788" spans="1:21">
      <c r="A788" s="32"/>
      <c r="B788" s="32"/>
      <c r="D788" s="29"/>
      <c r="E788" s="29"/>
      <c r="F788" s="29"/>
      <c r="H788" s="33"/>
      <c r="J788" s="33"/>
      <c r="L788" s="33"/>
      <c r="O788" s="29"/>
      <c r="S788" s="29"/>
      <c r="T788" s="29"/>
      <c r="U788" s="29"/>
    </row>
    <row r="789" spans="1:21">
      <c r="A789" s="32"/>
      <c r="B789" s="32"/>
      <c r="D789" s="29"/>
      <c r="E789" s="29"/>
      <c r="F789" s="29"/>
      <c r="H789" s="33"/>
      <c r="J789" s="33"/>
      <c r="L789" s="33"/>
      <c r="O789" s="29"/>
      <c r="S789" s="29"/>
      <c r="T789" s="29"/>
      <c r="U789" s="29"/>
    </row>
    <row r="790" spans="1:21">
      <c r="A790" s="32"/>
      <c r="B790" s="32"/>
      <c r="D790" s="29"/>
      <c r="E790" s="29"/>
      <c r="F790" s="29"/>
      <c r="H790" s="33"/>
      <c r="J790" s="33"/>
      <c r="L790" s="33"/>
      <c r="O790" s="29"/>
      <c r="S790" s="29"/>
      <c r="T790" s="29"/>
      <c r="U790" s="29"/>
    </row>
    <row r="791" spans="1:21">
      <c r="A791" s="32"/>
      <c r="B791" s="32"/>
      <c r="D791" s="29"/>
      <c r="E791" s="29"/>
      <c r="F791" s="29"/>
      <c r="H791" s="33"/>
      <c r="J791" s="33"/>
      <c r="L791" s="33"/>
      <c r="O791" s="29"/>
      <c r="S791" s="29"/>
      <c r="T791" s="29"/>
      <c r="U791" s="29"/>
    </row>
    <row r="792" spans="1:21">
      <c r="A792" s="32"/>
      <c r="B792" s="32"/>
      <c r="D792" s="29"/>
      <c r="E792" s="29"/>
      <c r="F792" s="29"/>
      <c r="H792" s="33"/>
      <c r="J792" s="33"/>
      <c r="L792" s="33"/>
      <c r="O792" s="29"/>
      <c r="S792" s="29"/>
      <c r="T792" s="29"/>
      <c r="U792" s="29"/>
    </row>
    <row r="793" spans="1:21">
      <c r="A793" s="32"/>
      <c r="B793" s="32"/>
      <c r="D793" s="29"/>
      <c r="E793" s="29"/>
      <c r="F793" s="29"/>
      <c r="H793" s="33"/>
      <c r="J793" s="33"/>
      <c r="L793" s="33"/>
      <c r="O793" s="29"/>
      <c r="S793" s="29"/>
      <c r="T793" s="29"/>
      <c r="U793" s="29"/>
    </row>
    <row r="794" spans="1:21">
      <c r="A794" s="32"/>
      <c r="B794" s="32"/>
      <c r="D794" s="29"/>
      <c r="E794" s="29"/>
      <c r="F794" s="29"/>
      <c r="H794" s="33"/>
      <c r="J794" s="33"/>
      <c r="L794" s="33"/>
      <c r="O794" s="29"/>
      <c r="S794" s="29"/>
      <c r="T794" s="29"/>
      <c r="U794" s="29"/>
    </row>
    <row r="795" spans="1:21">
      <c r="A795" s="32"/>
      <c r="B795" s="32"/>
      <c r="D795" s="29"/>
      <c r="E795" s="29"/>
      <c r="F795" s="29"/>
      <c r="H795" s="33"/>
      <c r="J795" s="33"/>
      <c r="L795" s="33"/>
      <c r="O795" s="29"/>
      <c r="S795" s="29"/>
      <c r="T795" s="29"/>
      <c r="U795" s="29"/>
    </row>
    <row r="796" spans="1:21">
      <c r="A796" s="32"/>
      <c r="B796" s="32"/>
      <c r="D796" s="29"/>
      <c r="E796" s="29"/>
      <c r="F796" s="29"/>
      <c r="H796" s="33"/>
      <c r="J796" s="33"/>
      <c r="L796" s="33"/>
      <c r="O796" s="29"/>
      <c r="S796" s="29"/>
      <c r="T796" s="29"/>
      <c r="U796" s="29"/>
    </row>
    <row r="797" spans="1:21">
      <c r="A797" s="32"/>
      <c r="B797" s="32"/>
      <c r="D797" s="29"/>
      <c r="E797" s="29"/>
      <c r="F797" s="29"/>
      <c r="H797" s="33"/>
      <c r="J797" s="33"/>
      <c r="L797" s="33"/>
      <c r="O797" s="29"/>
      <c r="S797" s="29"/>
      <c r="T797" s="29"/>
      <c r="U797" s="29"/>
    </row>
    <row r="798" spans="1:21">
      <c r="A798" s="32"/>
      <c r="B798" s="32"/>
      <c r="D798" s="29"/>
      <c r="E798" s="29"/>
      <c r="F798" s="29"/>
      <c r="H798" s="33"/>
      <c r="J798" s="33"/>
      <c r="L798" s="33"/>
      <c r="O798" s="29"/>
      <c r="S798" s="29"/>
      <c r="T798" s="29"/>
      <c r="U798" s="29"/>
    </row>
    <row r="799" spans="1:21">
      <c r="A799" s="32"/>
      <c r="B799" s="32"/>
      <c r="D799" s="29"/>
      <c r="E799" s="29"/>
      <c r="F799" s="29"/>
      <c r="H799" s="33"/>
      <c r="J799" s="33"/>
      <c r="L799" s="33"/>
      <c r="O799" s="29"/>
      <c r="S799" s="29"/>
      <c r="T799" s="29"/>
      <c r="U799" s="29"/>
    </row>
    <row r="800" spans="1:21">
      <c r="A800" s="32"/>
      <c r="B800" s="32"/>
      <c r="D800" s="29"/>
      <c r="E800" s="29"/>
      <c r="F800" s="29"/>
      <c r="H800" s="33"/>
      <c r="J800" s="33"/>
      <c r="L800" s="33"/>
      <c r="O800" s="29"/>
      <c r="S800" s="29"/>
      <c r="T800" s="29"/>
      <c r="U800" s="29"/>
    </row>
    <row r="801" spans="1:21">
      <c r="A801" s="32"/>
      <c r="B801" s="32"/>
      <c r="D801" s="29"/>
      <c r="E801" s="29"/>
      <c r="F801" s="29"/>
      <c r="H801" s="33"/>
      <c r="J801" s="33"/>
      <c r="L801" s="33"/>
      <c r="O801" s="29"/>
      <c r="S801" s="29"/>
      <c r="T801" s="29"/>
      <c r="U801" s="29"/>
    </row>
    <row r="802" spans="1:21">
      <c r="A802" s="32"/>
      <c r="B802" s="32"/>
      <c r="D802" s="29"/>
      <c r="E802" s="29"/>
      <c r="F802" s="29"/>
      <c r="H802" s="33"/>
      <c r="J802" s="33"/>
      <c r="L802" s="33"/>
      <c r="O802" s="29"/>
      <c r="S802" s="29"/>
      <c r="T802" s="29"/>
      <c r="U802" s="29"/>
    </row>
    <row r="803" spans="1:21">
      <c r="A803" s="32"/>
      <c r="B803" s="32"/>
      <c r="D803" s="29"/>
      <c r="E803" s="29"/>
      <c r="F803" s="29"/>
      <c r="H803" s="33"/>
      <c r="J803" s="33"/>
      <c r="L803" s="33"/>
      <c r="O803" s="29"/>
      <c r="S803" s="29"/>
      <c r="T803" s="29"/>
      <c r="U803" s="29"/>
    </row>
    <row r="804" spans="1:21">
      <c r="A804" s="32"/>
      <c r="B804" s="32"/>
      <c r="D804" s="29"/>
      <c r="E804" s="29"/>
      <c r="F804" s="29"/>
      <c r="H804" s="33"/>
      <c r="J804" s="33"/>
      <c r="L804" s="33"/>
      <c r="O804" s="29"/>
      <c r="S804" s="29"/>
      <c r="T804" s="29"/>
      <c r="U804" s="29"/>
    </row>
    <row r="805" spans="1:21">
      <c r="A805" s="32"/>
      <c r="B805" s="32"/>
      <c r="D805" s="29"/>
      <c r="E805" s="29"/>
      <c r="F805" s="29"/>
      <c r="H805" s="33"/>
      <c r="J805" s="33"/>
      <c r="L805" s="33"/>
      <c r="O805" s="29"/>
      <c r="S805" s="29"/>
      <c r="T805" s="29"/>
      <c r="U805" s="29"/>
    </row>
    <row r="806" spans="1:21">
      <c r="A806" s="32"/>
      <c r="B806" s="32"/>
      <c r="D806" s="29"/>
      <c r="E806" s="29"/>
      <c r="F806" s="29"/>
      <c r="H806" s="33"/>
      <c r="J806" s="33"/>
      <c r="L806" s="33"/>
      <c r="O806" s="29"/>
      <c r="S806" s="29"/>
      <c r="T806" s="29"/>
      <c r="U806" s="29"/>
    </row>
    <row r="807" spans="1:21">
      <c r="A807" s="32"/>
      <c r="B807" s="32"/>
      <c r="D807" s="29"/>
      <c r="E807" s="29"/>
      <c r="F807" s="29"/>
      <c r="H807" s="33"/>
      <c r="J807" s="33"/>
      <c r="L807" s="33"/>
      <c r="O807" s="29"/>
      <c r="S807" s="29"/>
      <c r="T807" s="29"/>
      <c r="U807" s="29"/>
    </row>
    <row r="808" spans="1:21">
      <c r="A808" s="32"/>
      <c r="B808" s="32"/>
      <c r="D808" s="29"/>
      <c r="E808" s="29"/>
      <c r="F808" s="29"/>
      <c r="H808" s="33"/>
      <c r="J808" s="33"/>
      <c r="L808" s="33"/>
      <c r="O808" s="29"/>
      <c r="S808" s="29"/>
      <c r="T808" s="29"/>
      <c r="U808" s="29"/>
    </row>
    <row r="809" spans="1:21">
      <c r="A809" s="32"/>
      <c r="B809" s="32"/>
      <c r="D809" s="29"/>
      <c r="E809" s="29"/>
      <c r="F809" s="29"/>
      <c r="H809" s="33"/>
      <c r="J809" s="33"/>
      <c r="L809" s="33"/>
      <c r="O809" s="29"/>
      <c r="S809" s="29"/>
      <c r="T809" s="29"/>
      <c r="U809" s="29"/>
    </row>
    <row r="810" spans="1:21">
      <c r="A810" s="32"/>
      <c r="B810" s="32"/>
      <c r="D810" s="29"/>
      <c r="E810" s="29"/>
      <c r="F810" s="29"/>
      <c r="H810" s="33"/>
      <c r="J810" s="33"/>
      <c r="L810" s="33"/>
      <c r="O810" s="29"/>
      <c r="S810" s="29"/>
      <c r="T810" s="29"/>
      <c r="U810" s="29"/>
    </row>
    <row r="811" spans="1:21">
      <c r="A811" s="32"/>
      <c r="B811" s="32"/>
      <c r="D811" s="29"/>
      <c r="E811" s="29"/>
      <c r="F811" s="29"/>
      <c r="H811" s="33"/>
      <c r="J811" s="33"/>
      <c r="L811" s="33"/>
      <c r="O811" s="29"/>
      <c r="S811" s="29"/>
      <c r="T811" s="29"/>
      <c r="U811" s="29"/>
    </row>
    <row r="812" spans="1:21">
      <c r="A812" s="32"/>
      <c r="B812" s="32"/>
      <c r="D812" s="29"/>
      <c r="E812" s="29"/>
      <c r="F812" s="29"/>
      <c r="H812" s="33"/>
      <c r="J812" s="33"/>
      <c r="L812" s="33"/>
      <c r="O812" s="29"/>
      <c r="S812" s="29"/>
      <c r="T812" s="29"/>
      <c r="U812" s="29"/>
    </row>
    <row r="813" spans="1:21">
      <c r="A813" s="32"/>
      <c r="B813" s="32"/>
      <c r="D813" s="29"/>
      <c r="E813" s="29"/>
      <c r="F813" s="29"/>
      <c r="H813" s="33"/>
      <c r="J813" s="33"/>
      <c r="L813" s="33"/>
      <c r="O813" s="29"/>
      <c r="S813" s="29"/>
      <c r="T813" s="29"/>
      <c r="U813" s="29"/>
    </row>
    <row r="814" spans="1:21">
      <c r="A814" s="32"/>
      <c r="B814" s="32"/>
      <c r="D814" s="29"/>
      <c r="E814" s="29"/>
      <c r="F814" s="29"/>
      <c r="H814" s="33"/>
      <c r="J814" s="33"/>
      <c r="L814" s="33"/>
      <c r="O814" s="29"/>
      <c r="S814" s="29"/>
      <c r="T814" s="29"/>
      <c r="U814" s="29"/>
    </row>
    <row r="815" spans="1:21">
      <c r="A815" s="32"/>
      <c r="B815" s="32"/>
      <c r="D815" s="29"/>
      <c r="E815" s="29"/>
      <c r="F815" s="29"/>
      <c r="H815" s="33"/>
      <c r="J815" s="33"/>
      <c r="L815" s="33"/>
      <c r="O815" s="29"/>
      <c r="S815" s="29"/>
      <c r="T815" s="29"/>
      <c r="U815" s="29"/>
    </row>
    <row r="816" spans="1:21">
      <c r="A816" s="32"/>
      <c r="B816" s="32"/>
      <c r="D816" s="29"/>
      <c r="E816" s="29"/>
      <c r="F816" s="29"/>
      <c r="H816" s="33"/>
      <c r="J816" s="33"/>
      <c r="L816" s="33"/>
      <c r="O816" s="29"/>
      <c r="S816" s="29"/>
      <c r="T816" s="29"/>
      <c r="U816" s="29"/>
    </row>
    <row r="817" spans="1:21">
      <c r="A817" s="32"/>
      <c r="B817" s="32"/>
      <c r="D817" s="29"/>
      <c r="E817" s="29"/>
      <c r="F817" s="29"/>
      <c r="H817" s="33"/>
      <c r="J817" s="33"/>
      <c r="L817" s="33"/>
      <c r="O817" s="29"/>
      <c r="S817" s="29"/>
      <c r="T817" s="29"/>
      <c r="U817" s="29"/>
    </row>
    <row r="818" spans="1:21">
      <c r="A818" s="32"/>
      <c r="B818" s="32"/>
      <c r="D818" s="29"/>
      <c r="E818" s="29"/>
      <c r="F818" s="29"/>
      <c r="H818" s="33"/>
      <c r="J818" s="33"/>
      <c r="L818" s="33"/>
      <c r="O818" s="29"/>
      <c r="S818" s="29"/>
      <c r="T818" s="29"/>
      <c r="U818" s="29"/>
    </row>
    <row r="819" spans="1:21">
      <c r="A819" s="32"/>
      <c r="B819" s="32"/>
      <c r="D819" s="29"/>
      <c r="E819" s="29"/>
      <c r="F819" s="29"/>
      <c r="H819" s="33"/>
      <c r="J819" s="33"/>
      <c r="L819" s="33"/>
      <c r="O819" s="29"/>
      <c r="S819" s="29"/>
      <c r="T819" s="29"/>
      <c r="U819" s="29"/>
    </row>
    <row r="820" spans="1:21">
      <c r="A820" s="32"/>
      <c r="B820" s="32"/>
      <c r="D820" s="29"/>
      <c r="E820" s="29"/>
      <c r="F820" s="29"/>
      <c r="H820" s="33"/>
      <c r="J820" s="33"/>
      <c r="L820" s="33"/>
      <c r="O820" s="29"/>
      <c r="S820" s="29"/>
      <c r="T820" s="29"/>
      <c r="U820" s="29"/>
    </row>
    <row r="821" spans="1:21">
      <c r="A821" s="32"/>
      <c r="B821" s="32"/>
      <c r="D821" s="29"/>
      <c r="E821" s="29"/>
      <c r="F821" s="29"/>
      <c r="H821" s="33"/>
      <c r="J821" s="33"/>
      <c r="L821" s="33"/>
      <c r="O821" s="29"/>
      <c r="S821" s="29"/>
      <c r="T821" s="29"/>
      <c r="U821" s="29"/>
    </row>
    <row r="822" spans="1:21">
      <c r="A822" s="32"/>
      <c r="B822" s="32"/>
      <c r="D822" s="29"/>
      <c r="E822" s="29"/>
      <c r="F822" s="29"/>
      <c r="H822" s="33"/>
      <c r="J822" s="33"/>
      <c r="L822" s="33"/>
      <c r="O822" s="29"/>
      <c r="S822" s="29"/>
      <c r="T822" s="29"/>
      <c r="U822" s="29"/>
    </row>
    <row r="823" spans="1:21">
      <c r="A823" s="32"/>
      <c r="B823" s="32"/>
      <c r="D823" s="29"/>
      <c r="E823" s="29"/>
      <c r="F823" s="29"/>
      <c r="H823" s="33"/>
      <c r="J823" s="33"/>
      <c r="L823" s="33"/>
      <c r="O823" s="29"/>
      <c r="S823" s="29"/>
      <c r="T823" s="29"/>
      <c r="U823" s="29"/>
    </row>
    <row r="824" spans="1:21">
      <c r="A824" s="32"/>
      <c r="B824" s="32"/>
      <c r="D824" s="29"/>
      <c r="E824" s="29"/>
      <c r="F824" s="29"/>
      <c r="H824" s="33"/>
      <c r="J824" s="33"/>
      <c r="L824" s="33"/>
      <c r="O824" s="29"/>
      <c r="S824" s="29"/>
      <c r="T824" s="29"/>
      <c r="U824" s="29"/>
    </row>
    <row r="825" spans="1:21">
      <c r="A825" s="32"/>
      <c r="B825" s="32"/>
      <c r="D825" s="29"/>
      <c r="E825" s="29"/>
      <c r="F825" s="29"/>
      <c r="H825" s="33"/>
      <c r="J825" s="33"/>
      <c r="L825" s="33"/>
      <c r="O825" s="29"/>
      <c r="S825" s="29"/>
      <c r="T825" s="29"/>
      <c r="U825" s="29"/>
    </row>
    <row r="826" spans="1:21">
      <c r="A826" s="32"/>
      <c r="B826" s="32"/>
      <c r="D826" s="29"/>
      <c r="E826" s="29"/>
      <c r="F826" s="29"/>
      <c r="H826" s="33"/>
      <c r="J826" s="33"/>
      <c r="L826" s="33"/>
      <c r="O826" s="29"/>
      <c r="S826" s="29"/>
      <c r="T826" s="29"/>
      <c r="U826" s="29"/>
    </row>
    <row r="827" spans="1:21">
      <c r="A827" s="32"/>
      <c r="B827" s="32"/>
      <c r="D827" s="29"/>
      <c r="E827" s="29"/>
      <c r="F827" s="29"/>
      <c r="H827" s="33"/>
      <c r="J827" s="33"/>
      <c r="L827" s="33"/>
      <c r="O827" s="29"/>
      <c r="S827" s="29"/>
      <c r="T827" s="29"/>
      <c r="U827" s="29"/>
    </row>
    <row r="828" spans="1:21">
      <c r="A828" s="32"/>
      <c r="B828" s="32"/>
      <c r="D828" s="29"/>
      <c r="E828" s="29"/>
      <c r="F828" s="29"/>
      <c r="H828" s="33"/>
      <c r="J828" s="33"/>
      <c r="L828" s="33"/>
      <c r="O828" s="29"/>
      <c r="S828" s="29"/>
      <c r="T828" s="29"/>
      <c r="U828" s="29"/>
    </row>
    <row r="829" spans="1:21">
      <c r="A829" s="32"/>
      <c r="B829" s="32"/>
      <c r="D829" s="29"/>
      <c r="E829" s="29"/>
      <c r="F829" s="29"/>
      <c r="H829" s="33"/>
      <c r="J829" s="33"/>
      <c r="L829" s="33"/>
      <c r="O829" s="29"/>
      <c r="S829" s="29"/>
      <c r="T829" s="29"/>
      <c r="U829" s="29"/>
    </row>
    <row r="830" spans="1:21">
      <c r="A830" s="32"/>
      <c r="B830" s="32"/>
      <c r="D830" s="29"/>
      <c r="E830" s="29"/>
      <c r="F830" s="29"/>
      <c r="H830" s="33"/>
      <c r="J830" s="33"/>
      <c r="L830" s="33"/>
      <c r="O830" s="29"/>
      <c r="S830" s="29"/>
      <c r="T830" s="29"/>
      <c r="U830" s="29"/>
    </row>
    <row r="831" spans="1:21">
      <c r="A831" s="32"/>
      <c r="B831" s="32"/>
      <c r="D831" s="29"/>
      <c r="E831" s="29"/>
      <c r="F831" s="29"/>
      <c r="H831" s="33"/>
      <c r="J831" s="33"/>
      <c r="L831" s="33"/>
      <c r="O831" s="29"/>
      <c r="S831" s="29"/>
      <c r="T831" s="29"/>
      <c r="U831" s="29"/>
    </row>
    <row r="832" spans="1:21">
      <c r="A832" s="32"/>
      <c r="B832" s="32"/>
      <c r="D832" s="29"/>
      <c r="E832" s="29"/>
      <c r="F832" s="29"/>
      <c r="H832" s="33"/>
      <c r="J832" s="33"/>
      <c r="L832" s="33"/>
      <c r="O832" s="29"/>
      <c r="S832" s="29"/>
      <c r="T832" s="29"/>
      <c r="U832" s="29"/>
    </row>
    <row r="833" spans="1:21">
      <c r="A833" s="32"/>
      <c r="B833" s="32"/>
      <c r="D833" s="29"/>
      <c r="E833" s="29"/>
      <c r="F833" s="29"/>
      <c r="H833" s="33"/>
      <c r="J833" s="33"/>
      <c r="L833" s="33"/>
      <c r="O833" s="29"/>
      <c r="S833" s="29"/>
      <c r="T833" s="29"/>
      <c r="U833" s="29"/>
    </row>
    <row r="834" spans="1:21">
      <c r="A834" s="32"/>
      <c r="B834" s="32"/>
      <c r="D834" s="29"/>
      <c r="E834" s="29"/>
      <c r="F834" s="29"/>
      <c r="H834" s="33"/>
      <c r="J834" s="33"/>
      <c r="L834" s="33"/>
      <c r="O834" s="29"/>
      <c r="S834" s="29"/>
      <c r="T834" s="29"/>
      <c r="U834" s="29"/>
    </row>
    <row r="835" spans="1:21">
      <c r="A835" s="32"/>
      <c r="B835" s="32"/>
      <c r="D835" s="29"/>
      <c r="E835" s="29"/>
      <c r="F835" s="29"/>
      <c r="H835" s="33"/>
      <c r="J835" s="33"/>
      <c r="L835" s="33"/>
      <c r="O835" s="29"/>
      <c r="S835" s="29"/>
      <c r="T835" s="29"/>
      <c r="U835" s="29"/>
    </row>
    <row r="836" spans="1:21">
      <c r="A836" s="32"/>
      <c r="B836" s="32"/>
      <c r="D836" s="29"/>
      <c r="E836" s="29"/>
      <c r="F836" s="29"/>
      <c r="H836" s="33"/>
      <c r="J836" s="33"/>
      <c r="L836" s="33"/>
      <c r="O836" s="29"/>
      <c r="S836" s="29"/>
      <c r="T836" s="29"/>
      <c r="U836" s="29"/>
    </row>
    <row r="837" spans="1:21">
      <c r="A837" s="32"/>
      <c r="B837" s="32"/>
      <c r="D837" s="29"/>
      <c r="E837" s="29"/>
      <c r="F837" s="29"/>
      <c r="H837" s="33"/>
      <c r="J837" s="33"/>
      <c r="L837" s="33"/>
      <c r="O837" s="29"/>
      <c r="S837" s="29"/>
      <c r="T837" s="29"/>
      <c r="U837" s="29"/>
    </row>
    <row r="838" spans="1:21">
      <c r="A838" s="32"/>
      <c r="B838" s="32"/>
      <c r="D838" s="29"/>
      <c r="E838" s="29"/>
      <c r="F838" s="29"/>
      <c r="H838" s="33"/>
      <c r="J838" s="33"/>
      <c r="L838" s="33"/>
      <c r="O838" s="29"/>
      <c r="S838" s="29"/>
      <c r="T838" s="29"/>
      <c r="U838" s="29"/>
    </row>
    <row r="839" spans="1:21">
      <c r="A839" s="32"/>
      <c r="B839" s="32"/>
      <c r="D839" s="29"/>
      <c r="E839" s="29"/>
      <c r="F839" s="29"/>
      <c r="H839" s="33"/>
      <c r="J839" s="33"/>
      <c r="L839" s="33"/>
      <c r="O839" s="29"/>
      <c r="S839" s="29"/>
      <c r="T839" s="29"/>
      <c r="U839" s="29"/>
    </row>
    <row r="840" spans="1:21">
      <c r="A840" s="32"/>
      <c r="B840" s="32"/>
      <c r="D840" s="29"/>
      <c r="E840" s="29"/>
      <c r="F840" s="29"/>
      <c r="H840" s="33"/>
      <c r="J840" s="33"/>
      <c r="L840" s="33"/>
      <c r="O840" s="29"/>
      <c r="S840" s="29"/>
      <c r="T840" s="29"/>
      <c r="U840" s="29"/>
    </row>
    <row r="841" spans="1:21">
      <c r="A841" s="32"/>
      <c r="B841" s="32"/>
      <c r="D841" s="29"/>
      <c r="E841" s="29"/>
      <c r="F841" s="29"/>
      <c r="H841" s="33"/>
      <c r="J841" s="33"/>
      <c r="L841" s="33"/>
      <c r="O841" s="29"/>
      <c r="S841" s="29"/>
      <c r="T841" s="29"/>
      <c r="U841" s="29"/>
    </row>
    <row r="842" spans="1:21">
      <c r="A842" s="32"/>
      <c r="B842" s="32"/>
      <c r="D842" s="29"/>
      <c r="E842" s="29"/>
      <c r="F842" s="29"/>
      <c r="H842" s="33"/>
      <c r="J842" s="33"/>
      <c r="L842" s="33"/>
      <c r="O842" s="29"/>
      <c r="S842" s="29"/>
      <c r="T842" s="29"/>
      <c r="U842" s="29"/>
    </row>
    <row r="843" spans="1:21">
      <c r="A843" s="32"/>
      <c r="B843" s="32"/>
      <c r="D843" s="29"/>
      <c r="E843" s="29"/>
      <c r="F843" s="29"/>
      <c r="H843" s="33"/>
      <c r="J843" s="33"/>
      <c r="L843" s="33"/>
      <c r="O843" s="29"/>
      <c r="S843" s="29"/>
      <c r="T843" s="29"/>
      <c r="U843" s="29"/>
    </row>
    <row r="844" spans="1:21">
      <c r="A844" s="32"/>
      <c r="B844" s="32"/>
      <c r="D844" s="29"/>
      <c r="E844" s="29"/>
      <c r="F844" s="29"/>
      <c r="H844" s="33"/>
      <c r="J844" s="33"/>
      <c r="L844" s="33"/>
      <c r="O844" s="29"/>
      <c r="S844" s="29"/>
      <c r="T844" s="29"/>
      <c r="U844" s="29"/>
    </row>
    <row r="845" spans="1:21">
      <c r="A845" s="32"/>
      <c r="B845" s="32"/>
      <c r="D845" s="29"/>
      <c r="E845" s="29"/>
      <c r="F845" s="29"/>
      <c r="H845" s="33"/>
      <c r="J845" s="33"/>
      <c r="L845" s="33"/>
      <c r="O845" s="29"/>
      <c r="S845" s="29"/>
      <c r="T845" s="29"/>
      <c r="U845" s="29"/>
    </row>
    <row r="846" spans="1:21">
      <c r="A846" s="32"/>
      <c r="B846" s="32"/>
      <c r="D846" s="29"/>
      <c r="E846" s="29"/>
      <c r="F846" s="29"/>
      <c r="H846" s="33"/>
      <c r="J846" s="33"/>
      <c r="L846" s="33"/>
      <c r="O846" s="29"/>
      <c r="S846" s="29"/>
      <c r="T846" s="29"/>
      <c r="U846" s="29"/>
    </row>
    <row r="847" spans="1:21">
      <c r="A847" s="32"/>
      <c r="B847" s="32"/>
      <c r="D847" s="29"/>
      <c r="E847" s="29"/>
      <c r="F847" s="29"/>
      <c r="H847" s="33"/>
      <c r="J847" s="33"/>
      <c r="L847" s="33"/>
      <c r="O847" s="29"/>
      <c r="S847" s="29"/>
      <c r="T847" s="29"/>
      <c r="U847" s="29"/>
    </row>
    <row r="848" spans="1:21">
      <c r="A848" s="32"/>
      <c r="B848" s="32"/>
      <c r="D848" s="29"/>
      <c r="E848" s="29"/>
      <c r="F848" s="29"/>
      <c r="H848" s="33"/>
      <c r="J848" s="33"/>
      <c r="L848" s="33"/>
      <c r="O848" s="29"/>
      <c r="S848" s="29"/>
      <c r="T848" s="29"/>
      <c r="U848" s="29"/>
    </row>
    <row r="849" spans="1:21">
      <c r="A849" s="32"/>
      <c r="B849" s="32"/>
      <c r="D849" s="29"/>
      <c r="E849" s="29"/>
      <c r="F849" s="29"/>
      <c r="H849" s="33"/>
      <c r="J849" s="33"/>
      <c r="L849" s="33"/>
      <c r="O849" s="29"/>
      <c r="S849" s="29"/>
      <c r="T849" s="29"/>
      <c r="U849" s="29"/>
    </row>
    <row r="850" spans="1:21">
      <c r="A850" s="32"/>
      <c r="B850" s="32"/>
      <c r="D850" s="29"/>
      <c r="E850" s="29"/>
      <c r="F850" s="29"/>
      <c r="H850" s="33"/>
      <c r="J850" s="33"/>
      <c r="L850" s="33"/>
      <c r="O850" s="29"/>
      <c r="S850" s="29"/>
      <c r="T850" s="29"/>
      <c r="U850" s="29"/>
    </row>
    <row r="851" spans="1:21">
      <c r="A851" s="32"/>
      <c r="B851" s="32"/>
      <c r="D851" s="29"/>
      <c r="E851" s="29"/>
      <c r="F851" s="29"/>
      <c r="H851" s="33"/>
      <c r="J851" s="33"/>
      <c r="L851" s="33"/>
      <c r="O851" s="29"/>
      <c r="S851" s="29"/>
      <c r="T851" s="29"/>
      <c r="U851" s="29"/>
    </row>
    <row r="852" spans="1:21">
      <c r="A852" s="32"/>
      <c r="B852" s="32"/>
      <c r="D852" s="29"/>
      <c r="E852" s="29"/>
      <c r="F852" s="29"/>
      <c r="H852" s="33"/>
      <c r="J852" s="33"/>
      <c r="L852" s="33"/>
      <c r="O852" s="29"/>
      <c r="S852" s="29"/>
      <c r="T852" s="29"/>
      <c r="U852" s="29"/>
    </row>
    <row r="853" spans="1:21">
      <c r="A853" s="32"/>
      <c r="B853" s="32"/>
      <c r="D853" s="29"/>
      <c r="E853" s="29"/>
      <c r="F853" s="29"/>
      <c r="H853" s="33"/>
      <c r="J853" s="33"/>
      <c r="L853" s="33"/>
      <c r="O853" s="29"/>
      <c r="S853" s="29"/>
      <c r="T853" s="29"/>
      <c r="U853" s="29"/>
    </row>
    <row r="854" spans="1:21">
      <c r="A854" s="32"/>
      <c r="B854" s="32"/>
      <c r="D854" s="29"/>
      <c r="E854" s="29"/>
      <c r="F854" s="29"/>
      <c r="H854" s="33"/>
      <c r="J854" s="33"/>
      <c r="L854" s="33"/>
      <c r="O854" s="29"/>
      <c r="S854" s="29"/>
      <c r="T854" s="29"/>
      <c r="U854" s="29"/>
    </row>
    <row r="855" spans="1:21">
      <c r="A855" s="32"/>
      <c r="B855" s="32"/>
      <c r="D855" s="29"/>
      <c r="E855" s="29"/>
      <c r="F855" s="29"/>
      <c r="H855" s="33"/>
      <c r="J855" s="33"/>
      <c r="L855" s="33"/>
      <c r="O855" s="29"/>
      <c r="S855" s="29"/>
      <c r="T855" s="29"/>
      <c r="U855" s="29"/>
    </row>
    <row r="856" spans="1:21">
      <c r="A856" s="32"/>
      <c r="B856" s="32"/>
      <c r="D856" s="29"/>
      <c r="E856" s="29"/>
      <c r="F856" s="29"/>
      <c r="H856" s="33"/>
      <c r="J856" s="33"/>
      <c r="L856" s="33"/>
      <c r="O856" s="29"/>
      <c r="S856" s="29"/>
      <c r="T856" s="29"/>
      <c r="U856" s="29"/>
    </row>
    <row r="857" spans="1:21">
      <c r="A857" s="32"/>
      <c r="B857" s="32"/>
      <c r="D857" s="29"/>
      <c r="E857" s="29"/>
      <c r="F857" s="29"/>
      <c r="H857" s="33"/>
      <c r="J857" s="33"/>
      <c r="L857" s="33"/>
      <c r="O857" s="29"/>
      <c r="S857" s="29"/>
      <c r="T857" s="29"/>
      <c r="U857" s="29"/>
    </row>
    <row r="858" spans="1:21">
      <c r="A858" s="32"/>
      <c r="B858" s="32"/>
      <c r="D858" s="29"/>
      <c r="E858" s="29"/>
      <c r="F858" s="29"/>
      <c r="H858" s="33"/>
      <c r="J858" s="33"/>
      <c r="L858" s="33"/>
      <c r="O858" s="29"/>
      <c r="S858" s="29"/>
      <c r="T858" s="29"/>
      <c r="U858" s="29"/>
    </row>
    <row r="859" spans="1:21">
      <c r="A859" s="32"/>
      <c r="B859" s="32"/>
      <c r="D859" s="29"/>
      <c r="E859" s="29"/>
      <c r="F859" s="29"/>
      <c r="H859" s="33"/>
      <c r="J859" s="33"/>
      <c r="L859" s="33"/>
      <c r="O859" s="29"/>
      <c r="S859" s="29"/>
      <c r="T859" s="29"/>
      <c r="U859" s="29"/>
    </row>
    <row r="860" spans="1:21">
      <c r="A860" s="32"/>
      <c r="B860" s="32"/>
      <c r="D860" s="29"/>
      <c r="E860" s="29"/>
      <c r="F860" s="29"/>
      <c r="H860" s="33"/>
      <c r="J860" s="33"/>
      <c r="L860" s="33"/>
      <c r="O860" s="29"/>
      <c r="S860" s="29"/>
      <c r="T860" s="29"/>
      <c r="U860" s="29"/>
    </row>
    <row r="861" spans="1:21">
      <c r="A861" s="32"/>
      <c r="B861" s="32"/>
      <c r="D861" s="29"/>
      <c r="E861" s="29"/>
      <c r="F861" s="29"/>
      <c r="H861" s="33"/>
      <c r="J861" s="33"/>
      <c r="L861" s="33"/>
      <c r="O861" s="29"/>
      <c r="S861" s="29"/>
      <c r="T861" s="29"/>
      <c r="U861" s="29"/>
    </row>
    <row r="862" spans="1:21">
      <c r="A862" s="32"/>
      <c r="B862" s="32"/>
      <c r="D862" s="29"/>
      <c r="E862" s="29"/>
      <c r="F862" s="29"/>
      <c r="H862" s="33"/>
      <c r="J862" s="33"/>
      <c r="L862" s="33"/>
      <c r="O862" s="29"/>
      <c r="S862" s="29"/>
      <c r="T862" s="29"/>
      <c r="U862" s="29"/>
    </row>
    <row r="863" spans="1:21">
      <c r="A863" s="32"/>
      <c r="B863" s="32"/>
      <c r="D863" s="29"/>
      <c r="E863" s="29"/>
      <c r="F863" s="29"/>
      <c r="H863" s="33"/>
      <c r="J863" s="33"/>
      <c r="L863" s="33"/>
      <c r="O863" s="29"/>
      <c r="S863" s="29"/>
      <c r="T863" s="29"/>
      <c r="U863" s="29"/>
    </row>
    <row r="864" spans="1:21">
      <c r="A864" s="32"/>
      <c r="B864" s="32"/>
      <c r="D864" s="29"/>
      <c r="E864" s="29"/>
      <c r="F864" s="29"/>
      <c r="H864" s="33"/>
      <c r="J864" s="33"/>
      <c r="L864" s="33"/>
      <c r="O864" s="29"/>
      <c r="S864" s="29"/>
      <c r="T864" s="29"/>
      <c r="U864" s="29"/>
    </row>
    <row r="865" spans="1:21">
      <c r="A865" s="32"/>
      <c r="B865" s="32"/>
      <c r="D865" s="29"/>
      <c r="E865" s="29"/>
      <c r="F865" s="29"/>
      <c r="H865" s="33"/>
      <c r="J865" s="33"/>
      <c r="L865" s="33"/>
      <c r="O865" s="29"/>
      <c r="S865" s="29"/>
      <c r="T865" s="29"/>
      <c r="U865" s="29"/>
    </row>
    <row r="866" spans="1:21">
      <c r="A866" s="32"/>
      <c r="B866" s="32"/>
      <c r="D866" s="29"/>
      <c r="E866" s="29"/>
      <c r="F866" s="29"/>
      <c r="H866" s="33"/>
      <c r="J866" s="33"/>
      <c r="L866" s="33"/>
      <c r="O866" s="29"/>
      <c r="S866" s="29"/>
      <c r="T866" s="29"/>
      <c r="U866" s="29"/>
    </row>
    <row r="867" spans="1:21">
      <c r="A867" s="32"/>
      <c r="B867" s="32"/>
      <c r="D867" s="29"/>
      <c r="E867" s="29"/>
      <c r="F867" s="29"/>
      <c r="H867" s="33"/>
      <c r="J867" s="33"/>
      <c r="L867" s="33"/>
      <c r="O867" s="29"/>
      <c r="S867" s="29"/>
      <c r="T867" s="29"/>
      <c r="U867" s="29"/>
    </row>
    <row r="868" spans="1:21">
      <c r="A868" s="32"/>
      <c r="B868" s="32"/>
      <c r="D868" s="29"/>
      <c r="E868" s="29"/>
      <c r="F868" s="29"/>
      <c r="H868" s="33"/>
      <c r="J868" s="33"/>
      <c r="L868" s="33"/>
      <c r="O868" s="29"/>
      <c r="S868" s="29"/>
      <c r="T868" s="29"/>
      <c r="U868" s="29"/>
    </row>
    <row r="869" spans="1:21">
      <c r="A869" s="32"/>
      <c r="B869" s="32"/>
      <c r="D869" s="29"/>
      <c r="E869" s="29"/>
      <c r="F869" s="29"/>
      <c r="H869" s="33"/>
      <c r="J869" s="33"/>
      <c r="L869" s="33"/>
      <c r="O869" s="29"/>
      <c r="S869" s="29"/>
      <c r="T869" s="29"/>
      <c r="U869" s="29"/>
    </row>
    <row r="870" spans="1:21">
      <c r="A870" s="32"/>
      <c r="B870" s="32"/>
      <c r="D870" s="29"/>
      <c r="E870" s="29"/>
      <c r="F870" s="29"/>
      <c r="H870" s="33"/>
      <c r="J870" s="33"/>
      <c r="L870" s="33"/>
      <c r="O870" s="29"/>
      <c r="S870" s="29"/>
      <c r="T870" s="29"/>
      <c r="U870" s="29"/>
    </row>
    <row r="871" spans="1:21">
      <c r="A871" s="32"/>
      <c r="B871" s="32"/>
      <c r="D871" s="29"/>
      <c r="E871" s="29"/>
      <c r="F871" s="29"/>
      <c r="H871" s="33"/>
      <c r="J871" s="33"/>
      <c r="L871" s="33"/>
      <c r="O871" s="29"/>
      <c r="S871" s="29"/>
      <c r="T871" s="29"/>
      <c r="U871" s="29"/>
    </row>
    <row r="872" spans="1:21">
      <c r="A872" s="32"/>
      <c r="B872" s="32"/>
      <c r="D872" s="29"/>
      <c r="E872" s="29"/>
      <c r="F872" s="29"/>
      <c r="H872" s="33"/>
      <c r="J872" s="33"/>
      <c r="L872" s="33"/>
      <c r="O872" s="29"/>
      <c r="S872" s="29"/>
      <c r="T872" s="29"/>
      <c r="U872" s="29"/>
    </row>
    <row r="873" spans="1:21">
      <c r="A873" s="32"/>
      <c r="B873" s="32"/>
      <c r="D873" s="29"/>
      <c r="E873" s="29"/>
      <c r="F873" s="29"/>
      <c r="H873" s="33"/>
      <c r="J873" s="33"/>
      <c r="L873" s="33"/>
      <c r="O873" s="29"/>
      <c r="S873" s="29"/>
      <c r="T873" s="29"/>
      <c r="U873" s="29"/>
    </row>
    <row r="874" spans="1:21">
      <c r="A874" s="32"/>
      <c r="B874" s="32"/>
      <c r="D874" s="29"/>
      <c r="E874" s="29"/>
      <c r="F874" s="29"/>
      <c r="H874" s="33"/>
      <c r="J874" s="33"/>
      <c r="L874" s="33"/>
      <c r="O874" s="29"/>
      <c r="S874" s="29"/>
      <c r="T874" s="29"/>
      <c r="U874" s="29"/>
    </row>
    <row r="875" spans="1:21">
      <c r="A875" s="32"/>
      <c r="B875" s="32"/>
      <c r="D875" s="29"/>
      <c r="E875" s="29"/>
      <c r="F875" s="29"/>
      <c r="H875" s="33"/>
      <c r="J875" s="33"/>
      <c r="L875" s="33"/>
      <c r="O875" s="29"/>
      <c r="S875" s="29"/>
      <c r="T875" s="29"/>
      <c r="U875" s="29"/>
    </row>
    <row r="876" spans="1:21">
      <c r="A876" s="32"/>
      <c r="B876" s="32"/>
      <c r="D876" s="29"/>
      <c r="E876" s="29"/>
      <c r="F876" s="29"/>
      <c r="H876" s="33"/>
      <c r="J876" s="33"/>
      <c r="L876" s="33"/>
      <c r="O876" s="29"/>
      <c r="S876" s="29"/>
      <c r="T876" s="29"/>
      <c r="U876" s="29"/>
    </row>
    <row r="877" spans="1:21">
      <c r="A877" s="32"/>
      <c r="B877" s="32"/>
      <c r="D877" s="29"/>
      <c r="E877" s="29"/>
      <c r="F877" s="29"/>
      <c r="H877" s="33"/>
      <c r="J877" s="33"/>
      <c r="L877" s="33"/>
      <c r="O877" s="29"/>
      <c r="S877" s="29"/>
      <c r="T877" s="29"/>
      <c r="U877" s="29"/>
    </row>
    <row r="878" spans="1:21">
      <c r="A878" s="32"/>
      <c r="B878" s="32"/>
      <c r="D878" s="29"/>
      <c r="E878" s="29"/>
      <c r="F878" s="29"/>
      <c r="H878" s="33"/>
      <c r="J878" s="33"/>
      <c r="L878" s="33"/>
      <c r="O878" s="29"/>
      <c r="S878" s="29"/>
      <c r="T878" s="29"/>
      <c r="U878" s="29"/>
    </row>
    <row r="879" spans="1:21">
      <c r="A879" s="32"/>
      <c r="B879" s="32"/>
      <c r="D879" s="29"/>
      <c r="E879" s="29"/>
      <c r="F879" s="29"/>
      <c r="H879" s="33"/>
      <c r="J879" s="33"/>
      <c r="L879" s="33"/>
      <c r="O879" s="29"/>
      <c r="S879" s="29"/>
      <c r="T879" s="29"/>
      <c r="U879" s="29"/>
    </row>
    <row r="880" spans="1:21">
      <c r="A880" s="32"/>
      <c r="B880" s="32"/>
      <c r="D880" s="29"/>
      <c r="E880" s="29"/>
      <c r="F880" s="29"/>
      <c r="H880" s="33"/>
      <c r="J880" s="33"/>
      <c r="L880" s="33"/>
      <c r="O880" s="29"/>
      <c r="S880" s="29"/>
      <c r="T880" s="29"/>
      <c r="U880" s="29"/>
    </row>
    <row r="881" spans="1:21">
      <c r="A881" s="32"/>
      <c r="B881" s="32"/>
      <c r="D881" s="29"/>
      <c r="E881" s="29"/>
      <c r="F881" s="29"/>
      <c r="H881" s="33"/>
      <c r="J881" s="33"/>
      <c r="L881" s="33"/>
      <c r="O881" s="29"/>
      <c r="S881" s="29"/>
      <c r="T881" s="29"/>
      <c r="U881" s="29"/>
    </row>
    <row r="882" spans="1:21">
      <c r="A882" s="32"/>
      <c r="B882" s="32"/>
      <c r="D882" s="29"/>
      <c r="E882" s="29"/>
      <c r="F882" s="29"/>
      <c r="H882" s="33"/>
      <c r="J882" s="33"/>
      <c r="L882" s="33"/>
      <c r="O882" s="29"/>
      <c r="S882" s="29"/>
      <c r="T882" s="29"/>
      <c r="U882" s="29"/>
    </row>
    <row r="883" spans="1:21">
      <c r="A883" s="32"/>
      <c r="B883" s="32"/>
      <c r="D883" s="29"/>
      <c r="E883" s="29"/>
      <c r="F883" s="29"/>
      <c r="H883" s="33"/>
      <c r="J883" s="33"/>
      <c r="L883" s="33"/>
      <c r="O883" s="29"/>
      <c r="S883" s="29"/>
      <c r="T883" s="29"/>
      <c r="U883" s="29"/>
    </row>
    <row r="884" spans="1:21">
      <c r="A884" s="32"/>
      <c r="B884" s="32"/>
      <c r="D884" s="29"/>
      <c r="E884" s="29"/>
      <c r="F884" s="29"/>
      <c r="H884" s="33"/>
      <c r="J884" s="33"/>
      <c r="L884" s="33"/>
      <c r="O884" s="29"/>
      <c r="S884" s="29"/>
      <c r="T884" s="29"/>
      <c r="U884" s="29"/>
    </row>
    <row r="885" spans="1:21">
      <c r="A885" s="32"/>
      <c r="B885" s="32"/>
      <c r="D885" s="29"/>
      <c r="E885" s="29"/>
      <c r="F885" s="29"/>
      <c r="H885" s="33"/>
      <c r="J885" s="33"/>
      <c r="L885" s="33"/>
      <c r="O885" s="29"/>
      <c r="S885" s="29"/>
      <c r="T885" s="29"/>
      <c r="U885" s="29"/>
    </row>
    <row r="886" spans="1:21">
      <c r="A886" s="32"/>
      <c r="B886" s="32"/>
      <c r="D886" s="29"/>
      <c r="E886" s="29"/>
      <c r="F886" s="29"/>
      <c r="H886" s="33"/>
      <c r="J886" s="33"/>
      <c r="L886" s="33"/>
      <c r="O886" s="29"/>
      <c r="S886" s="29"/>
      <c r="T886" s="29"/>
      <c r="U886" s="29"/>
    </row>
    <row r="887" spans="1:21">
      <c r="A887" s="32"/>
      <c r="B887" s="32"/>
      <c r="D887" s="29"/>
      <c r="E887" s="29"/>
      <c r="F887" s="29"/>
      <c r="H887" s="33"/>
      <c r="J887" s="33"/>
      <c r="L887" s="33"/>
      <c r="O887" s="29"/>
      <c r="S887" s="29"/>
      <c r="T887" s="29"/>
      <c r="U887" s="29"/>
    </row>
    <row r="888" spans="1:21">
      <c r="A888" s="32"/>
      <c r="B888" s="32"/>
      <c r="D888" s="29"/>
      <c r="E888" s="29"/>
      <c r="F888" s="29"/>
      <c r="H888" s="33"/>
      <c r="J888" s="33"/>
      <c r="L888" s="33"/>
      <c r="O888" s="29"/>
      <c r="S888" s="29"/>
      <c r="T888" s="29"/>
      <c r="U888" s="29"/>
    </row>
    <row r="889" spans="1:21">
      <c r="A889" s="32"/>
      <c r="B889" s="32"/>
      <c r="D889" s="29"/>
      <c r="E889" s="29"/>
      <c r="F889" s="29"/>
      <c r="H889" s="33"/>
      <c r="J889" s="33"/>
      <c r="L889" s="33"/>
      <c r="O889" s="29"/>
      <c r="S889" s="29"/>
      <c r="T889" s="29"/>
      <c r="U889" s="29"/>
    </row>
    <row r="890" spans="1:21">
      <c r="A890" s="32"/>
      <c r="B890" s="32"/>
      <c r="D890" s="29"/>
      <c r="E890" s="29"/>
      <c r="F890" s="29"/>
      <c r="H890" s="33"/>
      <c r="J890" s="33"/>
      <c r="L890" s="33"/>
      <c r="O890" s="29"/>
      <c r="S890" s="29"/>
      <c r="T890" s="29"/>
      <c r="U890" s="29"/>
    </row>
    <row r="891" spans="1:21">
      <c r="A891" s="32"/>
      <c r="B891" s="32"/>
      <c r="D891" s="29"/>
      <c r="E891" s="29"/>
      <c r="F891" s="29"/>
      <c r="H891" s="33"/>
      <c r="J891" s="33"/>
      <c r="L891" s="33"/>
      <c r="O891" s="29"/>
      <c r="S891" s="29"/>
      <c r="T891" s="29"/>
      <c r="U891" s="29"/>
    </row>
    <row r="892" spans="1:21">
      <c r="A892" s="32"/>
      <c r="B892" s="32"/>
      <c r="D892" s="29"/>
      <c r="E892" s="29"/>
      <c r="F892" s="29"/>
      <c r="H892" s="33"/>
      <c r="J892" s="33"/>
      <c r="L892" s="33"/>
      <c r="O892" s="29"/>
      <c r="S892" s="29"/>
      <c r="T892" s="29"/>
      <c r="U892" s="29"/>
    </row>
    <row r="893" spans="1:21">
      <c r="A893" s="32"/>
      <c r="B893" s="32"/>
      <c r="D893" s="29"/>
      <c r="E893" s="29"/>
      <c r="F893" s="29"/>
      <c r="H893" s="33"/>
      <c r="J893" s="33"/>
      <c r="L893" s="33"/>
      <c r="O893" s="29"/>
      <c r="S893" s="29"/>
      <c r="T893" s="29"/>
      <c r="U893" s="29"/>
    </row>
    <row r="894" spans="1:21">
      <c r="A894" s="32"/>
      <c r="B894" s="32"/>
      <c r="D894" s="29"/>
      <c r="E894" s="29"/>
      <c r="F894" s="29"/>
      <c r="H894" s="33"/>
      <c r="J894" s="33"/>
      <c r="L894" s="33"/>
      <c r="O894" s="29"/>
      <c r="S894" s="29"/>
      <c r="T894" s="29"/>
      <c r="U894" s="29"/>
    </row>
    <row r="895" spans="1:21">
      <c r="A895" s="32"/>
      <c r="B895" s="32"/>
      <c r="D895" s="29"/>
      <c r="E895" s="29"/>
      <c r="F895" s="29"/>
      <c r="H895" s="33"/>
      <c r="J895" s="33"/>
      <c r="L895" s="33"/>
      <c r="O895" s="29"/>
      <c r="S895" s="29"/>
      <c r="T895" s="29"/>
      <c r="U895" s="29"/>
    </row>
    <row r="896" spans="1:21">
      <c r="A896" s="32"/>
      <c r="B896" s="32"/>
      <c r="D896" s="29"/>
      <c r="E896" s="29"/>
      <c r="F896" s="29"/>
      <c r="H896" s="33"/>
      <c r="J896" s="33"/>
      <c r="L896" s="33"/>
      <c r="O896" s="29"/>
      <c r="S896" s="29"/>
      <c r="T896" s="29"/>
      <c r="U896" s="29"/>
    </row>
    <row r="897" spans="1:21">
      <c r="A897" s="32"/>
      <c r="B897" s="32"/>
      <c r="D897" s="29"/>
      <c r="E897" s="29"/>
      <c r="F897" s="29"/>
      <c r="H897" s="33"/>
      <c r="J897" s="33"/>
      <c r="L897" s="33"/>
      <c r="O897" s="29"/>
      <c r="S897" s="29"/>
      <c r="T897" s="29"/>
      <c r="U897" s="29"/>
    </row>
    <row r="898" spans="1:21">
      <c r="A898" s="32"/>
      <c r="B898" s="32"/>
      <c r="D898" s="29"/>
      <c r="E898" s="29"/>
      <c r="F898" s="29"/>
      <c r="H898" s="33"/>
      <c r="J898" s="33"/>
      <c r="L898" s="33"/>
      <c r="O898" s="29"/>
      <c r="S898" s="29"/>
      <c r="T898" s="29"/>
      <c r="U898" s="29"/>
    </row>
    <row r="899" spans="1:21">
      <c r="A899" s="32"/>
      <c r="B899" s="32"/>
      <c r="D899" s="29"/>
      <c r="E899" s="29"/>
      <c r="F899" s="29"/>
      <c r="H899" s="33"/>
      <c r="J899" s="33"/>
      <c r="L899" s="33"/>
      <c r="O899" s="29"/>
      <c r="S899" s="29"/>
      <c r="T899" s="29"/>
      <c r="U899" s="29"/>
    </row>
    <row r="900" spans="1:21">
      <c r="A900" s="32"/>
      <c r="B900" s="32"/>
      <c r="D900" s="29"/>
      <c r="E900" s="29"/>
      <c r="F900" s="29"/>
      <c r="H900" s="33"/>
      <c r="J900" s="33"/>
      <c r="L900" s="33"/>
      <c r="O900" s="29"/>
      <c r="S900" s="29"/>
      <c r="T900" s="29"/>
      <c r="U900" s="29"/>
    </row>
    <row r="901" spans="1:21">
      <c r="A901" s="32"/>
      <c r="B901" s="32"/>
      <c r="D901" s="29"/>
      <c r="E901" s="29"/>
      <c r="F901" s="29"/>
      <c r="H901" s="33"/>
      <c r="J901" s="33"/>
      <c r="L901" s="33"/>
      <c r="O901" s="29"/>
      <c r="S901" s="29"/>
      <c r="T901" s="29"/>
      <c r="U901" s="29"/>
    </row>
    <row r="902" spans="1:21">
      <c r="A902" s="32"/>
      <c r="B902" s="32"/>
      <c r="D902" s="29"/>
      <c r="E902" s="29"/>
      <c r="F902" s="29"/>
      <c r="H902" s="33"/>
      <c r="J902" s="33"/>
      <c r="L902" s="33"/>
      <c r="O902" s="29"/>
      <c r="S902" s="29"/>
      <c r="T902" s="29"/>
      <c r="U902" s="29"/>
    </row>
    <row r="903" spans="1:21">
      <c r="A903" s="32"/>
      <c r="B903" s="32"/>
      <c r="D903" s="29"/>
      <c r="E903" s="29"/>
      <c r="F903" s="29"/>
      <c r="H903" s="33"/>
      <c r="J903" s="33"/>
      <c r="L903" s="33"/>
      <c r="O903" s="29"/>
      <c r="S903" s="29"/>
      <c r="T903" s="29"/>
      <c r="U903" s="29"/>
    </row>
    <row r="904" spans="1:21">
      <c r="A904" s="32"/>
      <c r="B904" s="32"/>
      <c r="D904" s="29"/>
      <c r="E904" s="29"/>
      <c r="F904" s="29"/>
      <c r="H904" s="33"/>
      <c r="J904" s="33"/>
      <c r="L904" s="33"/>
      <c r="O904" s="29"/>
      <c r="S904" s="29"/>
      <c r="T904" s="29"/>
      <c r="U904" s="29"/>
    </row>
    <row r="905" spans="1:21">
      <c r="A905" s="32"/>
      <c r="B905" s="32"/>
      <c r="D905" s="29"/>
      <c r="E905" s="29"/>
      <c r="F905" s="29"/>
      <c r="H905" s="33"/>
      <c r="J905" s="33"/>
      <c r="L905" s="33"/>
      <c r="O905" s="29"/>
      <c r="S905" s="29"/>
      <c r="T905" s="29"/>
      <c r="U905" s="29"/>
    </row>
    <row r="906" spans="1:21">
      <c r="A906" s="32"/>
      <c r="B906" s="32"/>
      <c r="D906" s="29"/>
      <c r="E906" s="29"/>
      <c r="F906" s="29"/>
      <c r="H906" s="33"/>
      <c r="J906" s="33"/>
      <c r="L906" s="33"/>
      <c r="O906" s="29"/>
      <c r="S906" s="29"/>
      <c r="T906" s="29"/>
      <c r="U906" s="29"/>
    </row>
    <row r="907" spans="1:21">
      <c r="A907" s="32"/>
      <c r="B907" s="32"/>
      <c r="D907" s="29"/>
      <c r="E907" s="29"/>
      <c r="F907" s="29"/>
      <c r="H907" s="33"/>
      <c r="J907" s="33"/>
      <c r="L907" s="33"/>
      <c r="O907" s="29"/>
      <c r="S907" s="29"/>
      <c r="T907" s="29"/>
      <c r="U907" s="29"/>
    </row>
    <row r="908" spans="1:21">
      <c r="A908" s="32"/>
      <c r="B908" s="32"/>
      <c r="D908" s="29"/>
      <c r="E908" s="29"/>
      <c r="F908" s="29"/>
      <c r="H908" s="33"/>
      <c r="J908" s="33"/>
      <c r="L908" s="33"/>
      <c r="O908" s="29"/>
      <c r="S908" s="29"/>
      <c r="T908" s="29"/>
      <c r="U908" s="29"/>
    </row>
    <row r="909" spans="1:21">
      <c r="A909" s="32"/>
      <c r="B909" s="32"/>
      <c r="D909" s="29"/>
      <c r="E909" s="29"/>
      <c r="F909" s="29"/>
      <c r="H909" s="33"/>
      <c r="J909" s="33"/>
      <c r="L909" s="33"/>
      <c r="O909" s="29"/>
      <c r="S909" s="29"/>
      <c r="T909" s="29"/>
      <c r="U909" s="29"/>
    </row>
    <row r="910" spans="1:21">
      <c r="A910" s="32"/>
      <c r="B910" s="32"/>
      <c r="D910" s="29"/>
      <c r="E910" s="29"/>
      <c r="F910" s="29"/>
      <c r="H910" s="33"/>
      <c r="J910" s="33"/>
      <c r="L910" s="33"/>
      <c r="O910" s="29"/>
      <c r="S910" s="29"/>
      <c r="T910" s="29"/>
      <c r="U910" s="29"/>
    </row>
    <row r="911" spans="1:21">
      <c r="A911" s="32"/>
      <c r="B911" s="32"/>
      <c r="D911" s="29"/>
      <c r="E911" s="29"/>
      <c r="F911" s="29"/>
      <c r="H911" s="33"/>
      <c r="J911" s="33"/>
      <c r="L911" s="33"/>
      <c r="O911" s="29"/>
      <c r="S911" s="29"/>
      <c r="T911" s="29"/>
      <c r="U911" s="29"/>
    </row>
    <row r="912" spans="1:21">
      <c r="A912" s="32"/>
      <c r="B912" s="32"/>
      <c r="D912" s="29"/>
      <c r="E912" s="29"/>
      <c r="F912" s="29"/>
      <c r="H912" s="33"/>
      <c r="J912" s="33"/>
      <c r="L912" s="33"/>
      <c r="O912" s="29"/>
      <c r="S912" s="29"/>
      <c r="T912" s="29"/>
      <c r="U912" s="29"/>
    </row>
    <row r="913" spans="1:21">
      <c r="A913" s="32"/>
      <c r="B913" s="32"/>
      <c r="D913" s="29"/>
      <c r="E913" s="29"/>
      <c r="F913" s="29"/>
      <c r="H913" s="33"/>
      <c r="J913" s="33"/>
      <c r="L913" s="33"/>
      <c r="O913" s="29"/>
      <c r="S913" s="29"/>
      <c r="T913" s="29"/>
      <c r="U913" s="29"/>
    </row>
    <row r="914" spans="1:21">
      <c r="A914" s="32"/>
      <c r="B914" s="32"/>
      <c r="D914" s="29"/>
      <c r="E914" s="29"/>
      <c r="F914" s="29"/>
      <c r="H914" s="33"/>
      <c r="J914" s="33"/>
      <c r="L914" s="33"/>
      <c r="O914" s="29"/>
      <c r="S914" s="29"/>
      <c r="T914" s="29"/>
      <c r="U914" s="29"/>
    </row>
    <row r="915" spans="1:21">
      <c r="A915" s="32"/>
      <c r="B915" s="32"/>
      <c r="D915" s="29"/>
      <c r="E915" s="29"/>
      <c r="F915" s="29"/>
      <c r="H915" s="33"/>
      <c r="J915" s="33"/>
      <c r="L915" s="33"/>
      <c r="O915" s="29"/>
      <c r="S915" s="29"/>
      <c r="T915" s="29"/>
      <c r="U915" s="29"/>
    </row>
    <row r="916" spans="1:21">
      <c r="A916" s="32"/>
      <c r="B916" s="32"/>
      <c r="D916" s="29"/>
      <c r="E916" s="29"/>
      <c r="F916" s="29"/>
      <c r="H916" s="33"/>
      <c r="J916" s="33"/>
      <c r="L916" s="33"/>
      <c r="O916" s="29"/>
      <c r="S916" s="29"/>
      <c r="T916" s="29"/>
      <c r="U916" s="29"/>
    </row>
    <row r="917" spans="1:21">
      <c r="A917" s="32"/>
      <c r="B917" s="32"/>
      <c r="D917" s="29"/>
      <c r="E917" s="29"/>
      <c r="F917" s="29"/>
      <c r="H917" s="33"/>
      <c r="J917" s="33"/>
      <c r="L917" s="33"/>
      <c r="O917" s="29"/>
      <c r="S917" s="29"/>
      <c r="T917" s="29"/>
      <c r="U917" s="29"/>
    </row>
    <row r="918" spans="1:21">
      <c r="A918" s="32"/>
      <c r="B918" s="32"/>
      <c r="D918" s="29"/>
      <c r="E918" s="29"/>
      <c r="F918" s="29"/>
      <c r="H918" s="33"/>
      <c r="J918" s="33"/>
      <c r="L918" s="33"/>
      <c r="O918" s="29"/>
      <c r="S918" s="29"/>
      <c r="T918" s="29"/>
      <c r="U918" s="29"/>
    </row>
    <row r="919" spans="1:21">
      <c r="A919" s="32"/>
      <c r="B919" s="32"/>
      <c r="D919" s="29"/>
      <c r="E919" s="29"/>
      <c r="F919" s="29"/>
      <c r="H919" s="33"/>
      <c r="J919" s="33"/>
      <c r="L919" s="33"/>
      <c r="O919" s="29"/>
      <c r="S919" s="29"/>
      <c r="T919" s="29"/>
      <c r="U919" s="29"/>
    </row>
    <row r="920" spans="1:21">
      <c r="A920" s="32"/>
      <c r="B920" s="32"/>
      <c r="D920" s="29"/>
      <c r="E920" s="29"/>
      <c r="F920" s="29"/>
      <c r="H920" s="33"/>
      <c r="J920" s="33"/>
      <c r="L920" s="33"/>
      <c r="O920" s="29"/>
      <c r="S920" s="29"/>
      <c r="T920" s="29"/>
      <c r="U920" s="29"/>
    </row>
    <row r="921" spans="1:21">
      <c r="A921" s="32"/>
      <c r="B921" s="32"/>
      <c r="D921" s="29"/>
      <c r="E921" s="29"/>
      <c r="F921" s="29"/>
      <c r="H921" s="33"/>
      <c r="J921" s="33"/>
      <c r="L921" s="33"/>
      <c r="O921" s="29"/>
      <c r="S921" s="29"/>
      <c r="T921" s="29"/>
      <c r="U921" s="29"/>
    </row>
    <row r="922" spans="1:21">
      <c r="A922" s="32"/>
      <c r="B922" s="32"/>
      <c r="D922" s="29"/>
      <c r="E922" s="29"/>
      <c r="F922" s="29"/>
      <c r="H922" s="33"/>
      <c r="J922" s="33"/>
      <c r="L922" s="33"/>
      <c r="O922" s="29"/>
      <c r="S922" s="29"/>
      <c r="T922" s="29"/>
      <c r="U922" s="29"/>
    </row>
    <row r="923" spans="1:21">
      <c r="A923" s="32"/>
      <c r="B923" s="32"/>
      <c r="D923" s="29"/>
      <c r="E923" s="29"/>
      <c r="F923" s="29"/>
      <c r="H923" s="33"/>
      <c r="J923" s="33"/>
      <c r="L923" s="33"/>
      <c r="O923" s="29"/>
      <c r="S923" s="29"/>
      <c r="T923" s="29"/>
      <c r="U923" s="29"/>
    </row>
    <row r="924" spans="1:21">
      <c r="A924" s="32"/>
      <c r="B924" s="32"/>
      <c r="D924" s="29"/>
      <c r="E924" s="29"/>
      <c r="F924" s="29"/>
      <c r="H924" s="33"/>
      <c r="J924" s="33"/>
      <c r="L924" s="33"/>
      <c r="O924" s="29"/>
      <c r="S924" s="29"/>
      <c r="T924" s="29"/>
      <c r="U924" s="29"/>
    </row>
    <row r="925" spans="1:21">
      <c r="A925" s="32"/>
      <c r="B925" s="32"/>
      <c r="D925" s="29"/>
      <c r="E925" s="29"/>
      <c r="F925" s="29"/>
      <c r="H925" s="33"/>
      <c r="J925" s="33"/>
      <c r="L925" s="33"/>
      <c r="O925" s="29"/>
      <c r="S925" s="29"/>
      <c r="T925" s="29"/>
      <c r="U925" s="29"/>
    </row>
    <row r="926" spans="1:21">
      <c r="A926" s="32"/>
      <c r="B926" s="32"/>
      <c r="D926" s="29"/>
      <c r="E926" s="29"/>
      <c r="F926" s="29"/>
      <c r="H926" s="33"/>
      <c r="J926" s="33"/>
      <c r="L926" s="33"/>
      <c r="O926" s="29"/>
      <c r="S926" s="29"/>
      <c r="T926" s="29"/>
      <c r="U926" s="29"/>
    </row>
    <row r="927" spans="1:21">
      <c r="A927" s="32"/>
      <c r="B927" s="32"/>
      <c r="D927" s="29"/>
      <c r="E927" s="29"/>
      <c r="F927" s="29"/>
      <c r="H927" s="33"/>
      <c r="J927" s="33"/>
      <c r="L927" s="33"/>
      <c r="O927" s="29"/>
      <c r="S927" s="29"/>
      <c r="T927" s="29"/>
      <c r="U927" s="29"/>
    </row>
    <row r="928" spans="1:21">
      <c r="A928" s="32"/>
      <c r="B928" s="32"/>
      <c r="D928" s="29"/>
      <c r="E928" s="29"/>
      <c r="F928" s="29"/>
      <c r="H928" s="33"/>
      <c r="J928" s="33"/>
      <c r="L928" s="33"/>
      <c r="O928" s="29"/>
      <c r="S928" s="29"/>
      <c r="T928" s="29"/>
      <c r="U928" s="29"/>
    </row>
    <row r="929" spans="1:21">
      <c r="A929" s="32"/>
      <c r="B929" s="32"/>
      <c r="D929" s="29"/>
      <c r="E929" s="29"/>
      <c r="F929" s="29"/>
      <c r="H929" s="33"/>
      <c r="J929" s="33"/>
      <c r="L929" s="33"/>
      <c r="O929" s="29"/>
      <c r="S929" s="29"/>
      <c r="T929" s="29"/>
      <c r="U929" s="29"/>
    </row>
    <row r="930" spans="1:21">
      <c r="A930" s="32"/>
      <c r="B930" s="32"/>
      <c r="D930" s="29"/>
      <c r="E930" s="29"/>
      <c r="F930" s="29"/>
      <c r="H930" s="33"/>
      <c r="J930" s="33"/>
      <c r="L930" s="33"/>
      <c r="O930" s="29"/>
      <c r="S930" s="29"/>
      <c r="T930" s="29"/>
      <c r="U930" s="29"/>
    </row>
    <row r="931" spans="1:21">
      <c r="A931" s="32"/>
      <c r="B931" s="32"/>
      <c r="D931" s="29"/>
      <c r="E931" s="29"/>
      <c r="F931" s="29"/>
      <c r="H931" s="33"/>
      <c r="J931" s="33"/>
      <c r="L931" s="33"/>
      <c r="O931" s="29"/>
      <c r="S931" s="29"/>
      <c r="T931" s="29"/>
      <c r="U931" s="29"/>
    </row>
    <row r="932" spans="1:21">
      <c r="A932" s="32"/>
      <c r="B932" s="32"/>
      <c r="D932" s="29"/>
      <c r="E932" s="29"/>
      <c r="F932" s="29"/>
      <c r="H932" s="33"/>
      <c r="J932" s="33"/>
      <c r="L932" s="33"/>
      <c r="O932" s="29"/>
      <c r="S932" s="29"/>
      <c r="T932" s="29"/>
      <c r="U932" s="29"/>
    </row>
    <row r="933" spans="1:21">
      <c r="A933" s="32"/>
      <c r="B933" s="32"/>
      <c r="D933" s="29"/>
      <c r="E933" s="29"/>
      <c r="F933" s="29"/>
      <c r="H933" s="33"/>
      <c r="J933" s="33"/>
      <c r="L933" s="33"/>
      <c r="O933" s="29"/>
      <c r="S933" s="29"/>
      <c r="T933" s="29"/>
      <c r="U933" s="29"/>
    </row>
    <row r="934" spans="1:21">
      <c r="A934" s="32"/>
      <c r="B934" s="32"/>
      <c r="D934" s="29"/>
      <c r="E934" s="29"/>
      <c r="F934" s="29"/>
      <c r="H934" s="33"/>
      <c r="J934" s="33"/>
      <c r="L934" s="33"/>
      <c r="O934" s="29"/>
      <c r="S934" s="29"/>
      <c r="T934" s="29"/>
      <c r="U934" s="29"/>
    </row>
    <row r="935" spans="1:21">
      <c r="A935" s="32"/>
      <c r="B935" s="32"/>
      <c r="D935" s="29"/>
      <c r="E935" s="29"/>
      <c r="F935" s="29"/>
      <c r="H935" s="33"/>
      <c r="J935" s="33"/>
      <c r="L935" s="33"/>
      <c r="O935" s="29"/>
      <c r="S935" s="29"/>
      <c r="T935" s="29"/>
      <c r="U935" s="29"/>
    </row>
    <row r="936" spans="1:21">
      <c r="A936" s="32"/>
      <c r="B936" s="32"/>
      <c r="D936" s="29"/>
      <c r="E936" s="29"/>
      <c r="F936" s="29"/>
      <c r="H936" s="33"/>
      <c r="J936" s="33"/>
      <c r="L936" s="33"/>
      <c r="O936" s="29"/>
      <c r="S936" s="29"/>
      <c r="T936" s="29"/>
      <c r="U936" s="29"/>
    </row>
    <row r="937" spans="1:21">
      <c r="A937" s="32"/>
      <c r="B937" s="32"/>
      <c r="D937" s="29"/>
      <c r="E937" s="29"/>
      <c r="F937" s="29"/>
      <c r="H937" s="33"/>
      <c r="J937" s="33"/>
      <c r="L937" s="33"/>
      <c r="O937" s="29"/>
      <c r="S937" s="29"/>
      <c r="T937" s="29"/>
      <c r="U937" s="29"/>
    </row>
    <row r="938" spans="1:21">
      <c r="A938" s="32"/>
      <c r="B938" s="32"/>
      <c r="D938" s="29"/>
      <c r="E938" s="29"/>
      <c r="F938" s="29"/>
      <c r="H938" s="33"/>
      <c r="J938" s="33"/>
      <c r="L938" s="33"/>
      <c r="O938" s="29"/>
      <c r="S938" s="29"/>
      <c r="T938" s="29"/>
      <c r="U938" s="29"/>
    </row>
    <row r="939" spans="1:21">
      <c r="A939" s="32"/>
      <c r="B939" s="32"/>
      <c r="D939" s="29"/>
      <c r="E939" s="29"/>
      <c r="F939" s="29"/>
      <c r="H939" s="33"/>
      <c r="J939" s="33"/>
      <c r="L939" s="33"/>
      <c r="O939" s="29"/>
      <c r="S939" s="29"/>
      <c r="T939" s="29"/>
      <c r="U939" s="29"/>
    </row>
    <row r="940" spans="1:21">
      <c r="A940" s="32"/>
      <c r="B940" s="32"/>
      <c r="D940" s="29"/>
      <c r="E940" s="29"/>
      <c r="F940" s="29"/>
      <c r="H940" s="33"/>
      <c r="J940" s="33"/>
      <c r="L940" s="33"/>
      <c r="O940" s="29"/>
      <c r="S940" s="29"/>
      <c r="T940" s="29"/>
      <c r="U940" s="29"/>
    </row>
    <row r="941" spans="1:21">
      <c r="A941" s="32"/>
      <c r="B941" s="32"/>
      <c r="D941" s="29"/>
      <c r="E941" s="29"/>
      <c r="F941" s="29"/>
      <c r="H941" s="33"/>
      <c r="J941" s="33"/>
      <c r="L941" s="33"/>
      <c r="O941" s="29"/>
      <c r="S941" s="29"/>
      <c r="T941" s="29"/>
      <c r="U941" s="29"/>
    </row>
    <row r="942" spans="1:21">
      <c r="A942" s="32"/>
      <c r="B942" s="32"/>
      <c r="D942" s="29"/>
      <c r="E942" s="29"/>
      <c r="F942" s="29"/>
      <c r="H942" s="33"/>
      <c r="J942" s="33"/>
      <c r="L942" s="33"/>
      <c r="O942" s="29"/>
      <c r="S942" s="29"/>
      <c r="T942" s="29"/>
      <c r="U942" s="29"/>
    </row>
    <row r="943" spans="1:21">
      <c r="A943" s="32"/>
      <c r="B943" s="32"/>
      <c r="D943" s="29"/>
      <c r="E943" s="29"/>
      <c r="F943" s="29"/>
      <c r="H943" s="33"/>
      <c r="J943" s="33"/>
      <c r="L943" s="33"/>
      <c r="O943" s="29"/>
      <c r="S943" s="29"/>
      <c r="T943" s="29"/>
      <c r="U943" s="29"/>
    </row>
    <row r="944" spans="1:21">
      <c r="A944" s="32"/>
      <c r="B944" s="32"/>
      <c r="D944" s="29"/>
      <c r="E944" s="29"/>
      <c r="F944" s="29"/>
      <c r="H944" s="33"/>
      <c r="J944" s="33"/>
      <c r="L944" s="33"/>
      <c r="O944" s="29"/>
      <c r="S944" s="29"/>
      <c r="T944" s="29"/>
      <c r="U944" s="29"/>
    </row>
    <row r="945" spans="1:21">
      <c r="A945" s="32"/>
      <c r="B945" s="32"/>
      <c r="D945" s="29"/>
      <c r="E945" s="29"/>
      <c r="F945" s="29"/>
      <c r="H945" s="33"/>
      <c r="J945" s="33"/>
      <c r="L945" s="33"/>
      <c r="O945" s="29"/>
      <c r="S945" s="29"/>
      <c r="T945" s="29"/>
      <c r="U945" s="29"/>
    </row>
    <row r="946" spans="1:21">
      <c r="A946" s="32"/>
      <c r="B946" s="32"/>
      <c r="D946" s="29"/>
      <c r="E946" s="29"/>
      <c r="F946" s="29"/>
      <c r="H946" s="33"/>
      <c r="J946" s="33"/>
      <c r="L946" s="33"/>
      <c r="O946" s="29"/>
      <c r="S946" s="29"/>
      <c r="T946" s="29"/>
      <c r="U946" s="29"/>
    </row>
    <row r="947" spans="1:21">
      <c r="A947" s="32"/>
      <c r="B947" s="32"/>
      <c r="D947" s="29"/>
      <c r="E947" s="29"/>
      <c r="F947" s="29"/>
      <c r="H947" s="33"/>
      <c r="J947" s="33"/>
      <c r="L947" s="33"/>
      <c r="O947" s="29"/>
      <c r="S947" s="29"/>
      <c r="T947" s="29"/>
      <c r="U947" s="29"/>
    </row>
    <row r="948" spans="1:21">
      <c r="A948" s="32"/>
      <c r="B948" s="32"/>
      <c r="D948" s="29"/>
      <c r="E948" s="29"/>
      <c r="F948" s="29"/>
      <c r="H948" s="33"/>
      <c r="J948" s="33"/>
      <c r="L948" s="33"/>
      <c r="O948" s="29"/>
      <c r="S948" s="29"/>
      <c r="T948" s="29"/>
      <c r="U948" s="29"/>
    </row>
    <row r="949" spans="1:21">
      <c r="A949" s="32"/>
      <c r="B949" s="32"/>
      <c r="D949" s="29"/>
      <c r="E949" s="29"/>
      <c r="F949" s="29"/>
      <c r="H949" s="33"/>
      <c r="J949" s="33"/>
      <c r="L949" s="33"/>
      <c r="O949" s="29"/>
      <c r="S949" s="29"/>
      <c r="T949" s="29"/>
      <c r="U949" s="29"/>
    </row>
    <row r="950" spans="1:21">
      <c r="A950" s="32"/>
      <c r="B950" s="32"/>
      <c r="D950" s="29"/>
      <c r="E950" s="29"/>
      <c r="F950" s="29"/>
      <c r="H950" s="33"/>
      <c r="J950" s="33"/>
      <c r="L950" s="33"/>
      <c r="O950" s="29"/>
      <c r="S950" s="29"/>
      <c r="T950" s="29"/>
      <c r="U950" s="29"/>
    </row>
    <row r="951" spans="1:21">
      <c r="A951" s="32"/>
      <c r="B951" s="32"/>
      <c r="D951" s="29"/>
      <c r="E951" s="29"/>
      <c r="F951" s="29"/>
      <c r="H951" s="33"/>
      <c r="J951" s="33"/>
      <c r="L951" s="33"/>
      <c r="O951" s="29"/>
      <c r="S951" s="29"/>
      <c r="T951" s="29"/>
      <c r="U951" s="29"/>
    </row>
    <row r="952" spans="1:21">
      <c r="A952" s="32"/>
      <c r="B952" s="32"/>
      <c r="D952" s="29"/>
      <c r="E952" s="29"/>
      <c r="F952" s="29"/>
      <c r="H952" s="33"/>
      <c r="J952" s="33"/>
      <c r="L952" s="33"/>
      <c r="O952" s="29"/>
      <c r="S952" s="29"/>
      <c r="T952" s="29"/>
      <c r="U952" s="29"/>
    </row>
    <row r="953" spans="1:21">
      <c r="A953" s="32"/>
      <c r="B953" s="32"/>
      <c r="D953" s="29"/>
      <c r="E953" s="29"/>
      <c r="F953" s="29"/>
      <c r="H953" s="33"/>
      <c r="J953" s="33"/>
      <c r="L953" s="33"/>
      <c r="O953" s="29"/>
      <c r="S953" s="29"/>
      <c r="T953" s="29"/>
      <c r="U953" s="29"/>
    </row>
    <row r="954" spans="1:21">
      <c r="A954" s="32"/>
      <c r="B954" s="32"/>
      <c r="D954" s="29"/>
      <c r="E954" s="29"/>
      <c r="F954" s="29"/>
      <c r="H954" s="33"/>
      <c r="J954" s="33"/>
      <c r="L954" s="33"/>
      <c r="O954" s="29"/>
      <c r="S954" s="29"/>
      <c r="T954" s="29"/>
      <c r="U954" s="29"/>
    </row>
    <row r="955" spans="1:21">
      <c r="A955" s="32"/>
      <c r="B955" s="32"/>
      <c r="D955" s="29"/>
      <c r="E955" s="29"/>
      <c r="F955" s="29"/>
      <c r="H955" s="33"/>
      <c r="J955" s="33"/>
      <c r="L955" s="33"/>
      <c r="O955" s="29"/>
      <c r="S955" s="29"/>
      <c r="T955" s="29"/>
      <c r="U955" s="29"/>
    </row>
    <row r="956" spans="1:21">
      <c r="A956" s="32"/>
      <c r="B956" s="32"/>
      <c r="D956" s="29"/>
      <c r="E956" s="29"/>
      <c r="F956" s="29"/>
      <c r="H956" s="33"/>
      <c r="J956" s="33"/>
      <c r="L956" s="33"/>
      <c r="O956" s="29"/>
      <c r="S956" s="29"/>
      <c r="T956" s="29"/>
      <c r="U956" s="29"/>
    </row>
    <row r="957" spans="1:21">
      <c r="A957" s="32"/>
      <c r="B957" s="32"/>
      <c r="D957" s="29"/>
      <c r="E957" s="29"/>
      <c r="F957" s="29"/>
      <c r="H957" s="33"/>
      <c r="J957" s="33"/>
      <c r="L957" s="33"/>
      <c r="O957" s="29"/>
      <c r="S957" s="29"/>
      <c r="T957" s="29"/>
      <c r="U957" s="29"/>
    </row>
    <row r="958" spans="1:21">
      <c r="A958" s="32"/>
      <c r="B958" s="32"/>
      <c r="D958" s="29"/>
      <c r="E958" s="29"/>
      <c r="F958" s="29"/>
      <c r="H958" s="33"/>
      <c r="J958" s="33"/>
      <c r="L958" s="33"/>
      <c r="O958" s="29"/>
      <c r="S958" s="29"/>
      <c r="T958" s="29"/>
      <c r="U958" s="29"/>
    </row>
    <row r="959" spans="1:21">
      <c r="A959" s="32"/>
      <c r="B959" s="32"/>
      <c r="D959" s="29"/>
      <c r="E959" s="29"/>
      <c r="F959" s="29"/>
      <c r="H959" s="33"/>
      <c r="J959" s="33"/>
      <c r="L959" s="33"/>
      <c r="O959" s="29"/>
      <c r="S959" s="29"/>
      <c r="T959" s="29"/>
      <c r="U959" s="29"/>
    </row>
    <row r="960" spans="1:21">
      <c r="A960" s="32"/>
      <c r="B960" s="32"/>
      <c r="D960" s="29"/>
      <c r="E960" s="29"/>
      <c r="F960" s="29"/>
      <c r="H960" s="33"/>
      <c r="J960" s="33"/>
      <c r="L960" s="33"/>
      <c r="O960" s="29"/>
      <c r="S960" s="29"/>
      <c r="T960" s="29"/>
      <c r="U960" s="29"/>
    </row>
    <row r="961" spans="1:21">
      <c r="A961" s="32"/>
      <c r="B961" s="32"/>
      <c r="D961" s="29"/>
      <c r="E961" s="29"/>
      <c r="F961" s="29"/>
      <c r="H961" s="33"/>
      <c r="J961" s="33"/>
      <c r="L961" s="33"/>
      <c r="O961" s="29"/>
      <c r="S961" s="29"/>
      <c r="T961" s="29"/>
      <c r="U961" s="29"/>
    </row>
    <row r="962" spans="1:21">
      <c r="A962" s="32"/>
      <c r="B962" s="32"/>
      <c r="D962" s="29"/>
      <c r="E962" s="29"/>
      <c r="F962" s="29"/>
      <c r="H962" s="33"/>
      <c r="J962" s="33"/>
      <c r="L962" s="33"/>
      <c r="O962" s="29"/>
      <c r="S962" s="29"/>
      <c r="T962" s="29"/>
      <c r="U962" s="29"/>
    </row>
    <row r="963" spans="1:21">
      <c r="A963" s="32"/>
      <c r="B963" s="32"/>
      <c r="D963" s="29"/>
      <c r="E963" s="29"/>
      <c r="F963" s="29"/>
      <c r="H963" s="33"/>
      <c r="J963" s="33"/>
      <c r="L963" s="33"/>
      <c r="O963" s="29"/>
      <c r="S963" s="29"/>
      <c r="T963" s="29"/>
      <c r="U963" s="29"/>
    </row>
    <row r="964" spans="1:21">
      <c r="A964" s="32"/>
      <c r="B964" s="32"/>
      <c r="D964" s="29"/>
      <c r="E964" s="29"/>
      <c r="F964" s="29"/>
      <c r="H964" s="33"/>
      <c r="J964" s="33"/>
      <c r="L964" s="33"/>
      <c r="O964" s="29"/>
      <c r="S964" s="29"/>
      <c r="T964" s="29"/>
      <c r="U964" s="29"/>
    </row>
    <row r="965" spans="1:21">
      <c r="A965" s="32"/>
      <c r="B965" s="32"/>
      <c r="D965" s="29"/>
      <c r="E965" s="29"/>
      <c r="F965" s="29"/>
      <c r="H965" s="33"/>
      <c r="J965" s="33"/>
      <c r="L965" s="33"/>
      <c r="O965" s="29"/>
      <c r="S965" s="29"/>
      <c r="T965" s="29"/>
      <c r="U965" s="29"/>
    </row>
    <row r="966" spans="1:21">
      <c r="A966" s="32"/>
      <c r="B966" s="32"/>
      <c r="D966" s="29"/>
      <c r="E966" s="29"/>
      <c r="F966" s="29"/>
      <c r="H966" s="33"/>
      <c r="J966" s="33"/>
      <c r="L966" s="33"/>
      <c r="O966" s="29"/>
      <c r="S966" s="29"/>
      <c r="T966" s="29"/>
      <c r="U966" s="29"/>
    </row>
    <row r="967" spans="1:21">
      <c r="A967" s="32"/>
      <c r="B967" s="32"/>
      <c r="D967" s="29"/>
      <c r="E967" s="29"/>
      <c r="F967" s="29"/>
      <c r="H967" s="33"/>
      <c r="J967" s="33"/>
      <c r="L967" s="33"/>
      <c r="O967" s="29"/>
      <c r="S967" s="29"/>
      <c r="T967" s="29"/>
      <c r="U967" s="29"/>
    </row>
    <row r="968" spans="1:21">
      <c r="A968" s="32"/>
      <c r="B968" s="32"/>
      <c r="D968" s="29"/>
      <c r="E968" s="29"/>
      <c r="F968" s="29"/>
      <c r="H968" s="33"/>
      <c r="J968" s="33"/>
      <c r="L968" s="33"/>
      <c r="O968" s="29"/>
      <c r="S968" s="29"/>
      <c r="T968" s="29"/>
      <c r="U968" s="29"/>
    </row>
    <row r="969" spans="1:21">
      <c r="A969" s="32"/>
      <c r="B969" s="32"/>
      <c r="D969" s="29"/>
      <c r="E969" s="29"/>
      <c r="F969" s="29"/>
      <c r="H969" s="33"/>
      <c r="J969" s="33"/>
      <c r="L969" s="33"/>
      <c r="O969" s="29"/>
      <c r="S969" s="29"/>
      <c r="T969" s="29"/>
      <c r="U969" s="29"/>
    </row>
    <row r="970" spans="1:21">
      <c r="A970" s="32"/>
      <c r="B970" s="32"/>
      <c r="D970" s="29"/>
      <c r="E970" s="29"/>
      <c r="F970" s="29"/>
      <c r="H970" s="33"/>
      <c r="J970" s="33"/>
      <c r="L970" s="33"/>
      <c r="O970" s="29"/>
      <c r="S970" s="29"/>
      <c r="T970" s="29"/>
      <c r="U970" s="29"/>
    </row>
    <row r="971" spans="1:21">
      <c r="A971" s="32"/>
      <c r="B971" s="32"/>
      <c r="D971" s="29"/>
      <c r="E971" s="29"/>
      <c r="F971" s="29"/>
      <c r="H971" s="33"/>
      <c r="J971" s="33"/>
      <c r="L971" s="33"/>
      <c r="O971" s="29"/>
      <c r="S971" s="29"/>
      <c r="T971" s="29"/>
      <c r="U971" s="29"/>
    </row>
    <row r="972" spans="1:21">
      <c r="A972" s="32"/>
      <c r="B972" s="32"/>
      <c r="D972" s="29"/>
      <c r="E972" s="29"/>
      <c r="F972" s="29"/>
      <c r="H972" s="33"/>
      <c r="J972" s="33"/>
      <c r="L972" s="33"/>
      <c r="O972" s="29"/>
      <c r="S972" s="29"/>
      <c r="T972" s="29"/>
      <c r="U972" s="29"/>
    </row>
    <row r="973" spans="1:21">
      <c r="A973" s="32"/>
      <c r="B973" s="32"/>
      <c r="D973" s="29"/>
      <c r="E973" s="29"/>
      <c r="F973" s="29"/>
      <c r="H973" s="33"/>
      <c r="J973" s="33"/>
      <c r="L973" s="33"/>
      <c r="O973" s="29"/>
      <c r="S973" s="29"/>
      <c r="T973" s="29"/>
      <c r="U973" s="29"/>
    </row>
    <row r="974" spans="1:21">
      <c r="A974" s="32"/>
      <c r="B974" s="32"/>
      <c r="D974" s="29"/>
      <c r="E974" s="29"/>
      <c r="F974" s="29"/>
      <c r="H974" s="33"/>
      <c r="J974" s="33"/>
      <c r="L974" s="33"/>
      <c r="O974" s="29"/>
      <c r="S974" s="29"/>
      <c r="T974" s="29"/>
      <c r="U974" s="29"/>
    </row>
    <row r="975" spans="1:21">
      <c r="A975" s="32"/>
      <c r="B975" s="32"/>
      <c r="D975" s="29"/>
      <c r="E975" s="29"/>
      <c r="F975" s="29"/>
      <c r="H975" s="33"/>
      <c r="J975" s="33"/>
      <c r="L975" s="33"/>
      <c r="O975" s="29"/>
      <c r="S975" s="29"/>
      <c r="T975" s="29"/>
      <c r="U975" s="29"/>
    </row>
    <row r="976" spans="1:21">
      <c r="A976" s="32"/>
      <c r="B976" s="32"/>
      <c r="D976" s="29"/>
      <c r="E976" s="29"/>
      <c r="F976" s="29"/>
      <c r="H976" s="33"/>
      <c r="J976" s="33"/>
      <c r="L976" s="33"/>
      <c r="O976" s="29"/>
      <c r="S976" s="29"/>
      <c r="T976" s="29"/>
      <c r="U976" s="29"/>
    </row>
    <row r="977" spans="1:21">
      <c r="A977" s="32"/>
      <c r="B977" s="32"/>
      <c r="D977" s="29"/>
      <c r="E977" s="29"/>
      <c r="F977" s="29"/>
      <c r="H977" s="33"/>
      <c r="J977" s="33"/>
      <c r="L977" s="33"/>
      <c r="O977" s="29"/>
      <c r="S977" s="29"/>
      <c r="T977" s="29"/>
      <c r="U977" s="29"/>
    </row>
    <row r="978" spans="1:21">
      <c r="A978" s="32"/>
      <c r="B978" s="32"/>
      <c r="D978" s="29"/>
      <c r="E978" s="29"/>
      <c r="F978" s="29"/>
      <c r="H978" s="33"/>
      <c r="J978" s="33"/>
      <c r="L978" s="33"/>
      <c r="O978" s="29"/>
      <c r="S978" s="29"/>
      <c r="T978" s="29"/>
      <c r="U978" s="29"/>
    </row>
    <row r="979" spans="1:21">
      <c r="A979" s="32"/>
      <c r="B979" s="32"/>
      <c r="D979" s="29"/>
      <c r="E979" s="29"/>
      <c r="F979" s="29"/>
      <c r="H979" s="33"/>
      <c r="J979" s="33"/>
      <c r="L979" s="33"/>
      <c r="O979" s="29"/>
      <c r="S979" s="29"/>
      <c r="T979" s="29"/>
      <c r="U979" s="29"/>
    </row>
    <row r="980" spans="1:21">
      <c r="A980" s="32"/>
      <c r="B980" s="32"/>
      <c r="D980" s="29"/>
      <c r="E980" s="29"/>
      <c r="F980" s="29"/>
      <c r="H980" s="33"/>
      <c r="J980" s="33"/>
      <c r="L980" s="33"/>
      <c r="O980" s="29"/>
      <c r="S980" s="29"/>
      <c r="T980" s="29"/>
      <c r="U980" s="29"/>
    </row>
    <row r="981" spans="1:21">
      <c r="A981" s="32"/>
      <c r="B981" s="32"/>
      <c r="D981" s="29"/>
      <c r="E981" s="29"/>
      <c r="F981" s="29"/>
      <c r="H981" s="33"/>
      <c r="J981" s="33"/>
      <c r="L981" s="33"/>
      <c r="O981" s="29"/>
      <c r="S981" s="29"/>
      <c r="T981" s="29"/>
      <c r="U981" s="29"/>
    </row>
    <row r="982" spans="1:21">
      <c r="A982" s="32"/>
      <c r="B982" s="32"/>
      <c r="D982" s="29"/>
      <c r="E982" s="29"/>
      <c r="F982" s="29"/>
      <c r="H982" s="33"/>
      <c r="J982" s="33"/>
      <c r="L982" s="33"/>
      <c r="O982" s="29"/>
      <c r="S982" s="29"/>
      <c r="T982" s="29"/>
      <c r="U982" s="29"/>
    </row>
    <row r="983" spans="1:21">
      <c r="A983" s="32"/>
      <c r="B983" s="32"/>
      <c r="D983" s="29"/>
      <c r="E983" s="29"/>
      <c r="F983" s="29"/>
      <c r="H983" s="33"/>
      <c r="J983" s="33"/>
      <c r="L983" s="33"/>
      <c r="O983" s="29"/>
      <c r="S983" s="29"/>
      <c r="T983" s="29"/>
      <c r="U983" s="29"/>
    </row>
    <row r="984" spans="1:21">
      <c r="A984" s="32"/>
      <c r="B984" s="32"/>
      <c r="D984" s="29"/>
      <c r="E984" s="29"/>
      <c r="F984" s="29"/>
      <c r="H984" s="33"/>
      <c r="J984" s="33"/>
      <c r="L984" s="33"/>
      <c r="O984" s="29"/>
      <c r="S984" s="29"/>
      <c r="T984" s="29"/>
      <c r="U984" s="29"/>
    </row>
    <row r="985" spans="1:21">
      <c r="A985" s="32"/>
      <c r="B985" s="32"/>
      <c r="D985" s="29"/>
      <c r="E985" s="29"/>
      <c r="F985" s="29"/>
      <c r="H985" s="33"/>
      <c r="J985" s="33"/>
      <c r="L985" s="33"/>
      <c r="O985" s="29"/>
      <c r="S985" s="29"/>
      <c r="T985" s="29"/>
      <c r="U985" s="29"/>
    </row>
    <row r="986" spans="1:21">
      <c r="A986" s="32"/>
      <c r="B986" s="32"/>
      <c r="D986" s="29"/>
      <c r="E986" s="29"/>
      <c r="F986" s="29"/>
      <c r="H986" s="33"/>
      <c r="J986" s="33"/>
      <c r="L986" s="33"/>
      <c r="O986" s="29"/>
      <c r="S986" s="29"/>
      <c r="T986" s="29"/>
      <c r="U986" s="29"/>
    </row>
    <row r="987" spans="1:21">
      <c r="A987" s="32"/>
      <c r="B987" s="32"/>
      <c r="D987" s="29"/>
      <c r="E987" s="29"/>
      <c r="F987" s="29"/>
      <c r="H987" s="33"/>
      <c r="J987" s="33"/>
      <c r="L987" s="33"/>
      <c r="O987" s="29"/>
      <c r="S987" s="29"/>
      <c r="T987" s="29"/>
      <c r="U987" s="29"/>
    </row>
    <row r="988" spans="1:21">
      <c r="A988" s="32"/>
      <c r="B988" s="32"/>
      <c r="D988" s="29"/>
      <c r="E988" s="29"/>
      <c r="F988" s="29"/>
      <c r="H988" s="33"/>
      <c r="J988" s="33"/>
      <c r="L988" s="33"/>
      <c r="O988" s="29"/>
      <c r="S988" s="29"/>
      <c r="T988" s="29"/>
      <c r="U988" s="29"/>
    </row>
    <row r="989" spans="1:21">
      <c r="A989" s="32"/>
      <c r="B989" s="32"/>
      <c r="D989" s="29"/>
      <c r="E989" s="29"/>
      <c r="F989" s="29"/>
      <c r="H989" s="33"/>
      <c r="J989" s="33"/>
      <c r="L989" s="33"/>
      <c r="O989" s="29"/>
      <c r="S989" s="29"/>
      <c r="T989" s="29"/>
      <c r="U989" s="29"/>
    </row>
    <row r="990" spans="1:21">
      <c r="A990" s="32"/>
      <c r="B990" s="32"/>
      <c r="D990" s="29"/>
      <c r="E990" s="29"/>
      <c r="F990" s="29"/>
      <c r="H990" s="33"/>
      <c r="J990" s="33"/>
      <c r="L990" s="33"/>
      <c r="O990" s="29"/>
      <c r="S990" s="29"/>
      <c r="T990" s="29"/>
      <c r="U990" s="29"/>
    </row>
    <row r="991" spans="1:21">
      <c r="A991" s="32"/>
      <c r="B991" s="32"/>
      <c r="D991" s="29"/>
      <c r="E991" s="29"/>
      <c r="F991" s="29"/>
      <c r="H991" s="33"/>
      <c r="J991" s="33"/>
      <c r="L991" s="33"/>
      <c r="O991" s="29"/>
      <c r="S991" s="29"/>
      <c r="T991" s="29"/>
      <c r="U991" s="29"/>
    </row>
    <row r="992" spans="1:21">
      <c r="A992" s="32"/>
      <c r="B992" s="32"/>
      <c r="D992" s="29"/>
      <c r="E992" s="29"/>
      <c r="F992" s="29"/>
      <c r="H992" s="33"/>
      <c r="J992" s="33"/>
      <c r="L992" s="33"/>
      <c r="O992" s="29"/>
      <c r="S992" s="29"/>
      <c r="T992" s="29"/>
      <c r="U992" s="29"/>
    </row>
    <row r="993" spans="1:21">
      <c r="A993" s="32"/>
      <c r="B993" s="32"/>
      <c r="D993" s="29"/>
      <c r="E993" s="29"/>
      <c r="F993" s="29"/>
      <c r="H993" s="33"/>
      <c r="J993" s="33"/>
      <c r="L993" s="33"/>
      <c r="O993" s="29"/>
      <c r="S993" s="29"/>
      <c r="T993" s="29"/>
      <c r="U993" s="29"/>
    </row>
    <row r="994" spans="1:21">
      <c r="A994" s="32"/>
      <c r="B994" s="32"/>
      <c r="D994" s="29"/>
      <c r="E994" s="29"/>
      <c r="F994" s="29"/>
      <c r="H994" s="33"/>
      <c r="J994" s="33"/>
      <c r="L994" s="33"/>
      <c r="O994" s="29"/>
      <c r="S994" s="29"/>
      <c r="T994" s="29"/>
      <c r="U994" s="29"/>
    </row>
    <row r="995" spans="1:21">
      <c r="A995" s="32"/>
      <c r="B995" s="32"/>
      <c r="D995" s="29"/>
      <c r="E995" s="29"/>
      <c r="F995" s="29"/>
      <c r="H995" s="33"/>
      <c r="J995" s="33"/>
      <c r="L995" s="33"/>
      <c r="O995" s="29"/>
      <c r="S995" s="29"/>
      <c r="T995" s="29"/>
      <c r="U995" s="29"/>
    </row>
    <row r="996" spans="1:21">
      <c r="A996" s="32"/>
      <c r="B996" s="32"/>
      <c r="D996" s="29"/>
      <c r="E996" s="29"/>
      <c r="F996" s="29"/>
      <c r="H996" s="33"/>
      <c r="J996" s="33"/>
      <c r="L996" s="33"/>
      <c r="O996" s="29"/>
      <c r="S996" s="29"/>
      <c r="T996" s="29"/>
      <c r="U996" s="29"/>
    </row>
    <row r="997" spans="1:21">
      <c r="A997" s="32"/>
      <c r="B997" s="32"/>
      <c r="D997" s="29"/>
      <c r="E997" s="29"/>
      <c r="F997" s="29"/>
      <c r="H997" s="33"/>
      <c r="J997" s="33"/>
      <c r="L997" s="33"/>
      <c r="O997" s="29"/>
      <c r="S997" s="29"/>
      <c r="T997" s="29"/>
      <c r="U997" s="29"/>
    </row>
    <row r="998" spans="1:21">
      <c r="A998" s="32"/>
      <c r="B998" s="32"/>
      <c r="D998" s="29"/>
      <c r="E998" s="29"/>
      <c r="F998" s="29"/>
      <c r="H998" s="33"/>
      <c r="J998" s="33"/>
      <c r="L998" s="33"/>
      <c r="O998" s="29"/>
      <c r="S998" s="29"/>
      <c r="T998" s="29"/>
      <c r="U998" s="29"/>
    </row>
    <row r="999" spans="1:21">
      <c r="A999" s="32"/>
      <c r="B999" s="32"/>
      <c r="D999" s="29"/>
      <c r="E999" s="29"/>
      <c r="F999" s="29"/>
      <c r="H999" s="33"/>
      <c r="J999" s="33"/>
      <c r="L999" s="33"/>
      <c r="O999" s="29"/>
      <c r="S999" s="29"/>
      <c r="T999" s="29"/>
      <c r="U999" s="29"/>
    </row>
    <row r="1000" spans="1:21">
      <c r="A1000" s="32"/>
      <c r="B1000" s="32"/>
      <c r="D1000" s="29"/>
      <c r="E1000" s="29"/>
      <c r="F1000" s="29"/>
      <c r="H1000" s="33"/>
      <c r="J1000" s="33"/>
      <c r="L1000" s="33"/>
      <c r="O1000" s="29"/>
      <c r="S1000" s="29"/>
      <c r="T1000" s="29"/>
      <c r="U1000" s="29"/>
    </row>
    <row r="1001" spans="1:21">
      <c r="A1001" s="32"/>
      <c r="B1001" s="32"/>
      <c r="D1001" s="29"/>
      <c r="E1001" s="29"/>
      <c r="F1001" s="29"/>
      <c r="H1001" s="33"/>
      <c r="J1001" s="33"/>
      <c r="L1001" s="33"/>
      <c r="O1001" s="29"/>
      <c r="S1001" s="29"/>
      <c r="T1001" s="29"/>
      <c r="U1001" s="29"/>
    </row>
    <row r="1002" spans="1:21">
      <c r="A1002" s="32"/>
      <c r="B1002" s="32"/>
      <c r="D1002" s="29"/>
      <c r="E1002" s="29"/>
      <c r="F1002" s="29"/>
      <c r="H1002" s="33"/>
      <c r="J1002" s="33"/>
      <c r="L1002" s="33"/>
      <c r="O1002" s="29"/>
      <c r="S1002" s="29"/>
      <c r="T1002" s="29"/>
      <c r="U1002" s="29"/>
    </row>
    <row r="1003" spans="1:21">
      <c r="A1003" s="32"/>
      <c r="B1003" s="32"/>
      <c r="D1003" s="29"/>
      <c r="E1003" s="29"/>
      <c r="F1003" s="29"/>
      <c r="H1003" s="33"/>
      <c r="J1003" s="33"/>
      <c r="L1003" s="33"/>
      <c r="O1003" s="29"/>
      <c r="S1003" s="29"/>
      <c r="T1003" s="29"/>
      <c r="U1003" s="29"/>
    </row>
    <row r="1004" spans="1:21">
      <c r="A1004" s="32"/>
      <c r="B1004" s="32"/>
      <c r="D1004" s="29"/>
      <c r="E1004" s="29"/>
      <c r="F1004" s="29"/>
      <c r="H1004" s="33"/>
      <c r="J1004" s="33"/>
      <c r="L1004" s="33"/>
      <c r="O1004" s="29"/>
      <c r="S1004" s="29"/>
      <c r="T1004" s="29"/>
      <c r="U1004" s="29"/>
    </row>
    <row r="1005" spans="1:21">
      <c r="A1005" s="32"/>
      <c r="B1005" s="32"/>
      <c r="D1005" s="29"/>
      <c r="E1005" s="29"/>
      <c r="F1005" s="29"/>
      <c r="H1005" s="33"/>
      <c r="J1005" s="33"/>
      <c r="L1005" s="33"/>
      <c r="O1005" s="29"/>
      <c r="S1005" s="29"/>
      <c r="T1005" s="29"/>
      <c r="U1005" s="29"/>
    </row>
    <row r="1006" spans="1:21">
      <c r="A1006" s="32"/>
      <c r="B1006" s="32"/>
      <c r="D1006" s="29"/>
      <c r="E1006" s="29"/>
      <c r="F1006" s="29"/>
      <c r="H1006" s="33"/>
      <c r="J1006" s="33"/>
      <c r="L1006" s="33"/>
      <c r="O1006" s="29"/>
      <c r="S1006" s="29"/>
      <c r="T1006" s="29"/>
      <c r="U1006" s="29"/>
    </row>
    <row r="1007" spans="1:21">
      <c r="A1007" s="32"/>
      <c r="B1007" s="32"/>
      <c r="D1007" s="29"/>
      <c r="E1007" s="29"/>
      <c r="F1007" s="29"/>
      <c r="H1007" s="33"/>
      <c r="J1007" s="33"/>
      <c r="L1007" s="33"/>
      <c r="O1007" s="29"/>
      <c r="S1007" s="29"/>
      <c r="T1007" s="29"/>
      <c r="U1007" s="29"/>
    </row>
    <row r="1008" spans="1:21">
      <c r="A1008" s="32"/>
      <c r="B1008" s="32"/>
      <c r="D1008" s="29"/>
      <c r="E1008" s="29"/>
      <c r="F1008" s="29"/>
      <c r="H1008" s="33"/>
      <c r="J1008" s="33"/>
      <c r="L1008" s="33"/>
      <c r="O1008" s="29"/>
      <c r="S1008" s="29"/>
      <c r="T1008" s="29"/>
      <c r="U1008" s="29"/>
    </row>
    <row r="1009" spans="1:21">
      <c r="A1009" s="32"/>
      <c r="B1009" s="32"/>
      <c r="D1009" s="29"/>
      <c r="E1009" s="29"/>
      <c r="F1009" s="29"/>
      <c r="H1009" s="33"/>
      <c r="J1009" s="33"/>
      <c r="L1009" s="33"/>
      <c r="O1009" s="29"/>
      <c r="S1009" s="29"/>
      <c r="T1009" s="29"/>
      <c r="U1009" s="29"/>
    </row>
    <row r="1010" spans="1:21">
      <c r="A1010" s="32"/>
      <c r="B1010" s="32"/>
      <c r="D1010" s="29"/>
      <c r="E1010" s="29"/>
      <c r="F1010" s="29"/>
      <c r="H1010" s="33"/>
      <c r="J1010" s="33"/>
      <c r="L1010" s="33"/>
      <c r="O1010" s="29"/>
      <c r="S1010" s="29"/>
      <c r="T1010" s="29"/>
      <c r="U1010" s="29"/>
    </row>
    <row r="1011" spans="1:21">
      <c r="A1011" s="32"/>
      <c r="B1011" s="32"/>
      <c r="D1011" s="29"/>
      <c r="E1011" s="29"/>
      <c r="F1011" s="29"/>
      <c r="H1011" s="33"/>
      <c r="J1011" s="33"/>
      <c r="L1011" s="33"/>
      <c r="O1011" s="29"/>
      <c r="S1011" s="29"/>
      <c r="T1011" s="29"/>
      <c r="U1011" s="29"/>
    </row>
    <row r="1012" spans="1:21">
      <c r="A1012" s="32"/>
      <c r="B1012" s="32"/>
      <c r="D1012" s="29"/>
      <c r="E1012" s="29"/>
      <c r="F1012" s="29"/>
      <c r="H1012" s="33"/>
      <c r="J1012" s="33"/>
      <c r="L1012" s="33"/>
      <c r="O1012" s="29"/>
      <c r="S1012" s="29"/>
      <c r="T1012" s="29"/>
      <c r="U1012" s="29"/>
    </row>
    <row r="1013" spans="1:21">
      <c r="A1013" s="32"/>
      <c r="B1013" s="32"/>
      <c r="D1013" s="29"/>
      <c r="E1013" s="29"/>
      <c r="F1013" s="29"/>
      <c r="H1013" s="33"/>
      <c r="J1013" s="33"/>
      <c r="L1013" s="33"/>
      <c r="O1013" s="29"/>
      <c r="S1013" s="29"/>
      <c r="T1013" s="29"/>
      <c r="U1013" s="29"/>
    </row>
    <row r="1014" spans="1:21">
      <c r="A1014" s="32"/>
      <c r="B1014" s="32"/>
      <c r="D1014" s="29"/>
      <c r="E1014" s="29"/>
      <c r="F1014" s="29"/>
      <c r="H1014" s="33"/>
      <c r="J1014" s="33"/>
      <c r="L1014" s="33"/>
      <c r="O1014" s="29"/>
      <c r="S1014" s="29"/>
      <c r="T1014" s="29"/>
      <c r="U1014" s="29"/>
    </row>
    <row r="1015" spans="1:21">
      <c r="A1015" s="32"/>
      <c r="B1015" s="32"/>
      <c r="D1015" s="29"/>
      <c r="E1015" s="29"/>
      <c r="F1015" s="29"/>
      <c r="H1015" s="33"/>
      <c r="J1015" s="33"/>
      <c r="L1015" s="33"/>
      <c r="O1015" s="29"/>
      <c r="S1015" s="29"/>
      <c r="T1015" s="29"/>
      <c r="U1015" s="29"/>
    </row>
    <row r="1016" spans="1:21">
      <c r="A1016" s="32"/>
      <c r="B1016" s="32"/>
      <c r="D1016" s="29"/>
      <c r="E1016" s="29"/>
      <c r="F1016" s="29"/>
      <c r="H1016" s="33"/>
      <c r="J1016" s="33"/>
      <c r="L1016" s="33"/>
      <c r="O1016" s="29"/>
      <c r="S1016" s="29"/>
      <c r="T1016" s="29"/>
      <c r="U1016" s="29"/>
    </row>
    <row r="1017" spans="1:21">
      <c r="A1017" s="32"/>
      <c r="B1017" s="32"/>
      <c r="D1017" s="29"/>
      <c r="E1017" s="29"/>
      <c r="F1017" s="29"/>
      <c r="H1017" s="33"/>
      <c r="J1017" s="33"/>
      <c r="L1017" s="33"/>
      <c r="O1017" s="29"/>
      <c r="S1017" s="29"/>
      <c r="T1017" s="29"/>
      <c r="U1017" s="29"/>
    </row>
    <row r="1018" spans="1:21">
      <c r="A1018" s="32"/>
      <c r="B1018" s="32"/>
      <c r="D1018" s="29"/>
      <c r="E1018" s="29"/>
      <c r="F1018" s="29"/>
      <c r="H1018" s="33"/>
      <c r="J1018" s="33"/>
      <c r="L1018" s="33"/>
      <c r="O1018" s="29"/>
      <c r="S1018" s="29"/>
      <c r="T1018" s="29"/>
      <c r="U1018" s="29"/>
    </row>
    <row r="1019" spans="1:21">
      <c r="A1019" s="32"/>
      <c r="B1019" s="32"/>
      <c r="D1019" s="29"/>
      <c r="E1019" s="29"/>
      <c r="F1019" s="29"/>
      <c r="H1019" s="33"/>
      <c r="J1019" s="33"/>
      <c r="L1019" s="33"/>
      <c r="O1019" s="29"/>
      <c r="S1019" s="29"/>
      <c r="T1019" s="29"/>
      <c r="U1019" s="29"/>
    </row>
    <row r="1020" spans="1:21">
      <c r="A1020" s="32"/>
      <c r="B1020" s="32"/>
      <c r="D1020" s="29"/>
      <c r="E1020" s="29"/>
      <c r="F1020" s="29"/>
      <c r="H1020" s="33"/>
      <c r="J1020" s="33"/>
      <c r="L1020" s="33"/>
      <c r="O1020" s="29"/>
      <c r="S1020" s="29"/>
      <c r="T1020" s="29"/>
      <c r="U1020" s="29"/>
    </row>
    <row r="1021" spans="1:21">
      <c r="A1021" s="32"/>
      <c r="B1021" s="32"/>
      <c r="D1021" s="29"/>
      <c r="E1021" s="29"/>
      <c r="F1021" s="29"/>
      <c r="H1021" s="33"/>
      <c r="J1021" s="33"/>
      <c r="L1021" s="33"/>
      <c r="O1021" s="29"/>
      <c r="S1021" s="29"/>
      <c r="T1021" s="29"/>
      <c r="U1021" s="29"/>
    </row>
    <row r="1022" spans="1:21">
      <c r="A1022" s="32"/>
      <c r="B1022" s="32"/>
      <c r="D1022" s="29"/>
      <c r="E1022" s="29"/>
      <c r="F1022" s="29"/>
      <c r="H1022" s="33"/>
      <c r="J1022" s="33"/>
      <c r="L1022" s="33"/>
      <c r="O1022" s="29"/>
      <c r="S1022" s="29"/>
      <c r="T1022" s="29"/>
      <c r="U1022" s="29"/>
    </row>
    <row r="1023" spans="1:21">
      <c r="A1023" s="32"/>
      <c r="B1023" s="32"/>
      <c r="D1023" s="29"/>
      <c r="E1023" s="29"/>
      <c r="F1023" s="29"/>
      <c r="H1023" s="33"/>
      <c r="J1023" s="33"/>
      <c r="L1023" s="33"/>
      <c r="O1023" s="29"/>
      <c r="S1023" s="29"/>
      <c r="T1023" s="29"/>
      <c r="U1023" s="29"/>
    </row>
    <row r="1024" spans="1:21">
      <c r="A1024" s="32"/>
      <c r="B1024" s="32"/>
      <c r="D1024" s="29"/>
      <c r="E1024" s="29"/>
      <c r="F1024" s="29"/>
      <c r="H1024" s="33"/>
      <c r="J1024" s="33"/>
      <c r="L1024" s="33"/>
      <c r="O1024" s="29"/>
      <c r="S1024" s="29"/>
      <c r="T1024" s="29"/>
      <c r="U1024" s="29"/>
    </row>
    <row r="1025" spans="1:21">
      <c r="A1025" s="32"/>
      <c r="B1025" s="32"/>
      <c r="D1025" s="29"/>
      <c r="E1025" s="29"/>
      <c r="F1025" s="29"/>
      <c r="H1025" s="33"/>
      <c r="J1025" s="33"/>
      <c r="L1025" s="33"/>
      <c r="O1025" s="29"/>
      <c r="S1025" s="29"/>
      <c r="T1025" s="29"/>
      <c r="U1025" s="29"/>
    </row>
    <row r="1026" spans="1:21">
      <c r="A1026" s="32"/>
      <c r="B1026" s="32"/>
      <c r="D1026" s="29"/>
      <c r="E1026" s="29"/>
      <c r="F1026" s="29"/>
      <c r="H1026" s="33"/>
      <c r="J1026" s="33"/>
      <c r="L1026" s="33"/>
      <c r="O1026" s="29"/>
      <c r="S1026" s="29"/>
      <c r="T1026" s="29"/>
      <c r="U1026" s="29"/>
    </row>
    <row r="1027" spans="1:21">
      <c r="A1027" s="32"/>
      <c r="B1027" s="32"/>
      <c r="D1027" s="29"/>
      <c r="E1027" s="29"/>
      <c r="F1027" s="29"/>
      <c r="H1027" s="33"/>
      <c r="J1027" s="33"/>
      <c r="L1027" s="33"/>
      <c r="O1027" s="29"/>
      <c r="S1027" s="29"/>
      <c r="T1027" s="29"/>
      <c r="U1027" s="29"/>
    </row>
    <row r="1028" spans="1:21">
      <c r="A1028" s="32"/>
      <c r="B1028" s="32"/>
      <c r="D1028" s="29"/>
      <c r="E1028" s="29"/>
      <c r="F1028" s="29"/>
      <c r="H1028" s="33"/>
      <c r="J1028" s="33"/>
      <c r="L1028" s="33"/>
      <c r="O1028" s="29"/>
      <c r="S1028" s="29"/>
      <c r="T1028" s="29"/>
      <c r="U1028" s="29"/>
    </row>
    <row r="1029" spans="1:21">
      <c r="A1029" s="32"/>
      <c r="B1029" s="32"/>
      <c r="D1029" s="29"/>
      <c r="E1029" s="29"/>
      <c r="F1029" s="29"/>
      <c r="H1029" s="33"/>
      <c r="J1029" s="33"/>
      <c r="L1029" s="33"/>
      <c r="O1029" s="29"/>
      <c r="S1029" s="29"/>
      <c r="T1029" s="29"/>
      <c r="U1029" s="29"/>
    </row>
    <row r="1030" spans="1:21">
      <c r="A1030" s="32"/>
      <c r="B1030" s="32"/>
      <c r="D1030" s="29"/>
      <c r="E1030" s="29"/>
      <c r="F1030" s="29"/>
      <c r="H1030" s="33"/>
      <c r="J1030" s="33"/>
      <c r="L1030" s="33"/>
      <c r="O1030" s="29"/>
      <c r="S1030" s="29"/>
      <c r="T1030" s="29"/>
      <c r="U1030" s="29"/>
    </row>
    <row r="1031" spans="1:21">
      <c r="A1031" s="32"/>
      <c r="B1031" s="32"/>
      <c r="D1031" s="29"/>
      <c r="E1031" s="29"/>
      <c r="F1031" s="29"/>
      <c r="H1031" s="33"/>
      <c r="J1031" s="33"/>
      <c r="L1031" s="33"/>
      <c r="O1031" s="29"/>
      <c r="S1031" s="29"/>
      <c r="T1031" s="29"/>
      <c r="U1031" s="29"/>
    </row>
    <row r="1032" spans="1:21">
      <c r="A1032" s="32"/>
      <c r="B1032" s="32"/>
      <c r="D1032" s="29"/>
      <c r="E1032" s="29"/>
      <c r="F1032" s="29"/>
      <c r="H1032" s="33"/>
      <c r="J1032" s="33"/>
      <c r="L1032" s="33"/>
      <c r="O1032" s="29"/>
      <c r="S1032" s="29"/>
      <c r="T1032" s="29"/>
      <c r="U1032" s="29"/>
    </row>
    <row r="1033" spans="1:21">
      <c r="A1033" s="32"/>
      <c r="B1033" s="32"/>
      <c r="D1033" s="29"/>
      <c r="E1033" s="29"/>
      <c r="F1033" s="29"/>
      <c r="H1033" s="33"/>
      <c r="J1033" s="33"/>
      <c r="L1033" s="33"/>
      <c r="O1033" s="29"/>
      <c r="S1033" s="29"/>
      <c r="T1033" s="29"/>
      <c r="U1033" s="29"/>
    </row>
    <row r="1034" spans="1:21">
      <c r="A1034" s="32"/>
      <c r="B1034" s="32"/>
      <c r="D1034" s="29"/>
      <c r="E1034" s="29"/>
      <c r="F1034" s="29"/>
      <c r="H1034" s="33"/>
      <c r="J1034" s="33"/>
      <c r="L1034" s="33"/>
      <c r="O1034" s="29"/>
      <c r="S1034" s="29"/>
      <c r="T1034" s="29"/>
      <c r="U1034" s="29"/>
    </row>
    <row r="1035" spans="1:21">
      <c r="A1035" s="32"/>
      <c r="B1035" s="32"/>
      <c r="D1035" s="29"/>
      <c r="E1035" s="29"/>
      <c r="F1035" s="29"/>
      <c r="H1035" s="33"/>
      <c r="J1035" s="33"/>
      <c r="L1035" s="33"/>
      <c r="O1035" s="29"/>
      <c r="S1035" s="29"/>
      <c r="T1035" s="29"/>
      <c r="U1035" s="29"/>
    </row>
    <row r="1036" spans="1:21">
      <c r="A1036" s="32"/>
      <c r="B1036" s="32"/>
      <c r="D1036" s="29"/>
      <c r="E1036" s="29"/>
      <c r="F1036" s="29"/>
      <c r="H1036" s="33"/>
      <c r="J1036" s="33"/>
      <c r="L1036" s="33"/>
      <c r="O1036" s="29"/>
      <c r="S1036" s="29"/>
      <c r="T1036" s="29"/>
      <c r="U1036" s="29"/>
    </row>
    <row r="1037" spans="1:21">
      <c r="A1037" s="32"/>
      <c r="B1037" s="32"/>
      <c r="D1037" s="29"/>
      <c r="E1037" s="29"/>
      <c r="F1037" s="29"/>
      <c r="H1037" s="33"/>
      <c r="J1037" s="33"/>
      <c r="L1037" s="33"/>
      <c r="O1037" s="29"/>
      <c r="S1037" s="29"/>
      <c r="T1037" s="29"/>
      <c r="U1037" s="29"/>
    </row>
    <row r="1038" spans="1:21">
      <c r="A1038" s="32"/>
      <c r="B1038" s="32"/>
      <c r="D1038" s="29"/>
      <c r="E1038" s="29"/>
      <c r="F1038" s="29"/>
      <c r="H1038" s="33"/>
      <c r="J1038" s="33"/>
      <c r="L1038" s="33"/>
      <c r="O1038" s="29"/>
      <c r="S1038" s="29"/>
      <c r="T1038" s="29"/>
      <c r="U1038" s="29"/>
    </row>
    <row r="1039" spans="1:21">
      <c r="A1039" s="32"/>
      <c r="B1039" s="32"/>
      <c r="D1039" s="29"/>
      <c r="E1039" s="29"/>
      <c r="F1039" s="29"/>
      <c r="H1039" s="33"/>
      <c r="J1039" s="33"/>
      <c r="L1039" s="33"/>
      <c r="O1039" s="29"/>
      <c r="S1039" s="29"/>
      <c r="T1039" s="29"/>
      <c r="U1039" s="29"/>
    </row>
    <row r="1040" spans="1:21">
      <c r="A1040" s="32"/>
      <c r="B1040" s="32"/>
      <c r="D1040" s="29"/>
      <c r="E1040" s="29"/>
      <c r="F1040" s="29"/>
      <c r="H1040" s="33"/>
      <c r="J1040" s="33"/>
      <c r="L1040" s="33"/>
      <c r="O1040" s="29"/>
      <c r="S1040" s="29"/>
      <c r="T1040" s="29"/>
      <c r="U1040" s="29"/>
    </row>
    <row r="1041" spans="1:21">
      <c r="A1041" s="32"/>
      <c r="B1041" s="32"/>
      <c r="D1041" s="29"/>
      <c r="E1041" s="29"/>
      <c r="F1041" s="29"/>
      <c r="H1041" s="33"/>
      <c r="J1041" s="33"/>
      <c r="L1041" s="33"/>
      <c r="O1041" s="29"/>
      <c r="S1041" s="29"/>
      <c r="T1041" s="29"/>
      <c r="U1041" s="29"/>
    </row>
    <row r="1042" spans="1:21">
      <c r="A1042" s="32"/>
      <c r="B1042" s="32"/>
      <c r="D1042" s="29"/>
      <c r="E1042" s="29"/>
      <c r="F1042" s="29"/>
      <c r="H1042" s="33"/>
      <c r="J1042" s="33"/>
      <c r="L1042" s="33"/>
      <c r="O1042" s="29"/>
      <c r="S1042" s="29"/>
      <c r="T1042" s="29"/>
      <c r="U1042" s="29"/>
    </row>
    <row r="1043" spans="1:21">
      <c r="A1043" s="32"/>
      <c r="B1043" s="32"/>
      <c r="D1043" s="29"/>
      <c r="E1043" s="29"/>
      <c r="F1043" s="29"/>
      <c r="H1043" s="33"/>
      <c r="J1043" s="33"/>
      <c r="L1043" s="33"/>
      <c r="O1043" s="29"/>
      <c r="S1043" s="29"/>
      <c r="T1043" s="29"/>
      <c r="U1043" s="29"/>
    </row>
    <row r="1044" spans="1:21">
      <c r="A1044" s="32"/>
      <c r="B1044" s="32"/>
      <c r="D1044" s="29"/>
      <c r="E1044" s="29"/>
      <c r="F1044" s="29"/>
      <c r="H1044" s="33"/>
      <c r="J1044" s="33"/>
      <c r="L1044" s="33"/>
      <c r="O1044" s="29"/>
      <c r="S1044" s="29"/>
      <c r="T1044" s="29"/>
      <c r="U1044" s="29"/>
    </row>
    <row r="1045" spans="1:21">
      <c r="A1045" s="32"/>
      <c r="B1045" s="32"/>
      <c r="D1045" s="29"/>
      <c r="E1045" s="29"/>
      <c r="F1045" s="29"/>
      <c r="H1045" s="33"/>
      <c r="J1045" s="33"/>
      <c r="L1045" s="33"/>
      <c r="O1045" s="29"/>
      <c r="S1045" s="29"/>
      <c r="T1045" s="29"/>
      <c r="U1045" s="29"/>
    </row>
    <row r="1046" spans="1:21">
      <c r="A1046" s="32"/>
      <c r="B1046" s="32"/>
      <c r="D1046" s="29"/>
      <c r="E1046" s="29"/>
      <c r="F1046" s="29"/>
      <c r="H1046" s="33"/>
      <c r="J1046" s="33"/>
      <c r="L1046" s="33"/>
      <c r="O1046" s="29"/>
      <c r="S1046" s="29"/>
      <c r="T1046" s="29"/>
      <c r="U1046" s="29"/>
    </row>
    <row r="1047" spans="1:21">
      <c r="A1047" s="32"/>
      <c r="B1047" s="32"/>
      <c r="D1047" s="29"/>
      <c r="E1047" s="29"/>
      <c r="F1047" s="29"/>
      <c r="H1047" s="33"/>
      <c r="J1047" s="33"/>
      <c r="L1047" s="33"/>
      <c r="O1047" s="29"/>
      <c r="S1047" s="29"/>
      <c r="T1047" s="29"/>
      <c r="U1047" s="29"/>
    </row>
    <row r="1048" spans="1:21">
      <c r="A1048" s="32"/>
      <c r="B1048" s="32"/>
      <c r="D1048" s="29"/>
      <c r="E1048" s="29"/>
      <c r="F1048" s="29"/>
      <c r="H1048" s="33"/>
      <c r="J1048" s="33"/>
      <c r="L1048" s="33"/>
      <c r="O1048" s="29"/>
      <c r="S1048" s="29"/>
      <c r="T1048" s="29"/>
      <c r="U1048" s="29"/>
    </row>
    <row r="1049" spans="1:21">
      <c r="A1049" s="32"/>
      <c r="B1049" s="32"/>
      <c r="D1049" s="29"/>
      <c r="E1049" s="29"/>
      <c r="F1049" s="29"/>
      <c r="H1049" s="33"/>
      <c r="J1049" s="33"/>
      <c r="L1049" s="33"/>
      <c r="O1049" s="29"/>
      <c r="S1049" s="29"/>
      <c r="T1049" s="29"/>
      <c r="U1049" s="29"/>
    </row>
    <row r="1050" spans="1:21">
      <c r="A1050" s="32"/>
      <c r="B1050" s="32"/>
      <c r="D1050" s="29"/>
      <c r="E1050" s="29"/>
      <c r="F1050" s="29"/>
      <c r="H1050" s="33"/>
      <c r="J1050" s="33"/>
      <c r="L1050" s="33"/>
      <c r="O1050" s="29"/>
      <c r="S1050" s="29"/>
      <c r="T1050" s="29"/>
      <c r="U1050" s="29"/>
    </row>
    <row r="1051" spans="1:21">
      <c r="A1051" s="32"/>
      <c r="B1051" s="32"/>
      <c r="D1051" s="29"/>
      <c r="E1051" s="29"/>
      <c r="F1051" s="29"/>
      <c r="H1051" s="33"/>
      <c r="J1051" s="33"/>
      <c r="L1051" s="33"/>
      <c r="O1051" s="29"/>
      <c r="S1051" s="29"/>
      <c r="T1051" s="29"/>
      <c r="U1051" s="29"/>
    </row>
    <row r="1052" spans="1:21">
      <c r="A1052" s="32"/>
      <c r="B1052" s="32"/>
      <c r="D1052" s="29"/>
      <c r="E1052" s="29"/>
      <c r="F1052" s="29"/>
      <c r="H1052" s="33"/>
      <c r="J1052" s="33"/>
      <c r="L1052" s="33"/>
      <c r="O1052" s="29"/>
      <c r="S1052" s="29"/>
      <c r="T1052" s="29"/>
      <c r="U1052" s="29"/>
    </row>
    <row r="1053" spans="1:21">
      <c r="A1053" s="32"/>
      <c r="B1053" s="32"/>
      <c r="D1053" s="29"/>
      <c r="E1053" s="29"/>
      <c r="F1053" s="29"/>
      <c r="H1053" s="33"/>
      <c r="J1053" s="33"/>
      <c r="L1053" s="33"/>
      <c r="O1053" s="29"/>
      <c r="S1053" s="29"/>
      <c r="T1053" s="29"/>
      <c r="U1053" s="29"/>
    </row>
    <row r="1054" spans="1:21">
      <c r="A1054" s="32"/>
      <c r="B1054" s="32"/>
      <c r="D1054" s="29"/>
      <c r="E1054" s="29"/>
      <c r="F1054" s="29"/>
      <c r="H1054" s="33"/>
      <c r="J1054" s="33"/>
      <c r="L1054" s="33"/>
      <c r="O1054" s="29"/>
      <c r="S1054" s="29"/>
      <c r="T1054" s="29"/>
      <c r="U1054" s="29"/>
    </row>
    <row r="1055" spans="1:21">
      <c r="A1055" s="32"/>
      <c r="B1055" s="32"/>
      <c r="D1055" s="29"/>
      <c r="E1055" s="29"/>
      <c r="F1055" s="29"/>
      <c r="H1055" s="33"/>
      <c r="J1055" s="33"/>
      <c r="L1055" s="33"/>
      <c r="O1055" s="29"/>
      <c r="S1055" s="29"/>
      <c r="T1055" s="29"/>
      <c r="U1055" s="29"/>
    </row>
    <row r="1056" spans="1:21">
      <c r="A1056" s="32"/>
      <c r="B1056" s="32"/>
      <c r="D1056" s="29"/>
      <c r="E1056" s="29"/>
      <c r="F1056" s="29"/>
      <c r="H1056" s="33"/>
      <c r="J1056" s="33"/>
      <c r="L1056" s="33"/>
      <c r="O1056" s="29"/>
      <c r="S1056" s="29"/>
      <c r="T1056" s="29"/>
      <c r="U1056" s="29"/>
    </row>
    <row r="1057" spans="1:21">
      <c r="A1057" s="32"/>
      <c r="B1057" s="32"/>
      <c r="D1057" s="29"/>
      <c r="E1057" s="29"/>
      <c r="F1057" s="29"/>
      <c r="H1057" s="33"/>
      <c r="J1057" s="33"/>
      <c r="L1057" s="33"/>
      <c r="O1057" s="29"/>
      <c r="S1057" s="29"/>
      <c r="T1057" s="29"/>
      <c r="U1057" s="29"/>
    </row>
    <row r="1058" spans="1:21">
      <c r="A1058" s="32"/>
      <c r="B1058" s="32"/>
      <c r="D1058" s="29"/>
      <c r="E1058" s="29"/>
      <c r="F1058" s="29"/>
      <c r="H1058" s="33"/>
      <c r="J1058" s="33"/>
      <c r="L1058" s="33"/>
      <c r="O1058" s="29"/>
      <c r="S1058" s="29"/>
      <c r="T1058" s="29"/>
      <c r="U1058" s="29"/>
    </row>
    <row r="1059" spans="1:21">
      <c r="A1059" s="32"/>
      <c r="B1059" s="32"/>
      <c r="D1059" s="29"/>
      <c r="E1059" s="29"/>
      <c r="F1059" s="29"/>
      <c r="H1059" s="33"/>
      <c r="J1059" s="33"/>
      <c r="L1059" s="33"/>
      <c r="O1059" s="29"/>
      <c r="S1059" s="29"/>
      <c r="T1059" s="29"/>
      <c r="U1059" s="29"/>
    </row>
    <row r="1060" spans="1:21">
      <c r="A1060" s="32"/>
      <c r="B1060" s="32"/>
      <c r="D1060" s="29"/>
      <c r="E1060" s="29"/>
      <c r="F1060" s="29"/>
      <c r="H1060" s="33"/>
      <c r="J1060" s="33"/>
      <c r="L1060" s="33"/>
      <c r="O1060" s="29"/>
      <c r="S1060" s="29"/>
      <c r="T1060" s="29"/>
      <c r="U1060" s="29"/>
    </row>
    <row r="1061" spans="1:21">
      <c r="A1061" s="32"/>
      <c r="B1061" s="32"/>
      <c r="D1061" s="29"/>
      <c r="E1061" s="29"/>
      <c r="F1061" s="29"/>
      <c r="H1061" s="33"/>
      <c r="J1061" s="33"/>
      <c r="L1061" s="33"/>
      <c r="O1061" s="29"/>
      <c r="S1061" s="29"/>
      <c r="T1061" s="29"/>
      <c r="U1061" s="29"/>
    </row>
    <row r="1062" spans="1:21">
      <c r="A1062" s="32"/>
      <c r="B1062" s="32"/>
      <c r="D1062" s="29"/>
      <c r="E1062" s="29"/>
      <c r="F1062" s="29"/>
      <c r="H1062" s="33"/>
      <c r="J1062" s="33"/>
      <c r="L1062" s="33"/>
      <c r="O1062" s="29"/>
      <c r="S1062" s="29"/>
      <c r="T1062" s="29"/>
      <c r="U1062" s="29"/>
    </row>
    <row r="1063" spans="1:21">
      <c r="A1063" s="32"/>
      <c r="B1063" s="32"/>
      <c r="D1063" s="29"/>
      <c r="E1063" s="29"/>
      <c r="F1063" s="29"/>
      <c r="H1063" s="33"/>
      <c r="J1063" s="33"/>
      <c r="L1063" s="33"/>
      <c r="O1063" s="29"/>
      <c r="S1063" s="29"/>
      <c r="T1063" s="29"/>
      <c r="U1063" s="29"/>
    </row>
    <row r="1064" spans="1:21">
      <c r="A1064" s="32"/>
      <c r="B1064" s="32"/>
      <c r="D1064" s="29"/>
      <c r="E1064" s="29"/>
      <c r="F1064" s="29"/>
      <c r="H1064" s="33"/>
      <c r="J1064" s="33"/>
      <c r="L1064" s="33"/>
      <c r="O1064" s="29"/>
      <c r="S1064" s="29"/>
      <c r="T1064" s="29"/>
      <c r="U1064" s="29"/>
    </row>
    <row r="1065" spans="1:21">
      <c r="A1065" s="32"/>
      <c r="B1065" s="32"/>
      <c r="D1065" s="29"/>
      <c r="E1065" s="29"/>
      <c r="F1065" s="29"/>
      <c r="H1065" s="33"/>
      <c r="J1065" s="33"/>
      <c r="L1065" s="33"/>
      <c r="O1065" s="29"/>
      <c r="S1065" s="29"/>
      <c r="T1065" s="29"/>
      <c r="U1065" s="29"/>
    </row>
    <row r="1066" spans="1:21">
      <c r="A1066" s="32"/>
      <c r="B1066" s="32"/>
      <c r="D1066" s="29"/>
      <c r="E1066" s="29"/>
      <c r="F1066" s="29"/>
      <c r="H1066" s="33"/>
      <c r="J1066" s="33"/>
      <c r="L1066" s="33"/>
      <c r="O1066" s="29"/>
      <c r="S1066" s="29"/>
      <c r="T1066" s="29"/>
      <c r="U1066" s="29"/>
    </row>
    <row r="1067" spans="1:21">
      <c r="A1067" s="32"/>
      <c r="B1067" s="32"/>
      <c r="D1067" s="29"/>
      <c r="E1067" s="29"/>
      <c r="F1067" s="29"/>
      <c r="H1067" s="33"/>
      <c r="J1067" s="33"/>
      <c r="L1067" s="33"/>
      <c r="O1067" s="29"/>
      <c r="S1067" s="29"/>
      <c r="T1067" s="29"/>
      <c r="U1067" s="29"/>
    </row>
    <row r="1068" spans="1:21">
      <c r="A1068" s="32"/>
      <c r="B1068" s="32"/>
      <c r="D1068" s="29"/>
      <c r="E1068" s="29"/>
      <c r="F1068" s="29"/>
      <c r="H1068" s="33"/>
      <c r="J1068" s="33"/>
      <c r="L1068" s="33"/>
      <c r="O1068" s="29"/>
      <c r="S1068" s="29"/>
      <c r="T1068" s="29"/>
      <c r="U1068" s="29"/>
    </row>
    <row r="1069" spans="1:21">
      <c r="A1069" s="32"/>
      <c r="B1069" s="32"/>
      <c r="D1069" s="29"/>
      <c r="E1069" s="29"/>
      <c r="F1069" s="29"/>
      <c r="H1069" s="33"/>
      <c r="J1069" s="33"/>
      <c r="L1069" s="33"/>
      <c r="O1069" s="29"/>
      <c r="S1069" s="29"/>
      <c r="T1069" s="29"/>
      <c r="U1069" s="29"/>
    </row>
    <row r="1070" spans="1:21">
      <c r="A1070" s="32"/>
      <c r="B1070" s="32"/>
      <c r="D1070" s="29"/>
      <c r="E1070" s="29"/>
      <c r="F1070" s="29"/>
      <c r="H1070" s="33"/>
      <c r="J1070" s="33"/>
      <c r="L1070" s="33"/>
      <c r="O1070" s="29"/>
      <c r="S1070" s="29"/>
      <c r="T1070" s="29"/>
      <c r="U1070" s="29"/>
    </row>
    <row r="1071" spans="1:21">
      <c r="A1071" s="32"/>
      <c r="B1071" s="32"/>
      <c r="D1071" s="29"/>
      <c r="E1071" s="29"/>
      <c r="F1071" s="29"/>
      <c r="H1071" s="33"/>
      <c r="J1071" s="33"/>
      <c r="L1071" s="33"/>
      <c r="O1071" s="29"/>
      <c r="S1071" s="29"/>
      <c r="T1071" s="29"/>
      <c r="U1071" s="29"/>
    </row>
    <row r="1072" spans="1:21">
      <c r="A1072" s="32"/>
      <c r="B1072" s="32"/>
      <c r="D1072" s="29"/>
      <c r="E1072" s="29"/>
      <c r="F1072" s="29"/>
      <c r="H1072" s="33"/>
      <c r="J1072" s="33"/>
      <c r="L1072" s="33"/>
      <c r="O1072" s="29"/>
      <c r="S1072" s="29"/>
      <c r="T1072" s="29"/>
      <c r="U1072" s="29"/>
    </row>
    <row r="1073" spans="1:21">
      <c r="A1073" s="32"/>
      <c r="B1073" s="32"/>
      <c r="D1073" s="29"/>
      <c r="E1073" s="29"/>
      <c r="F1073" s="29"/>
      <c r="H1073" s="33"/>
      <c r="J1073" s="33"/>
      <c r="L1073" s="33"/>
      <c r="O1073" s="29"/>
      <c r="S1073" s="29"/>
      <c r="T1073" s="29"/>
      <c r="U1073" s="29"/>
    </row>
    <row r="1074" spans="1:21">
      <c r="A1074" s="32"/>
      <c r="B1074" s="32"/>
      <c r="D1074" s="29"/>
      <c r="E1074" s="29"/>
      <c r="F1074" s="29"/>
      <c r="H1074" s="33"/>
      <c r="J1074" s="33"/>
      <c r="L1074" s="33"/>
      <c r="O1074" s="29"/>
      <c r="S1074" s="29"/>
      <c r="T1074" s="29"/>
      <c r="U1074" s="29"/>
    </row>
    <row r="1075" spans="1:21">
      <c r="A1075" s="32"/>
      <c r="B1075" s="32"/>
      <c r="D1075" s="29"/>
      <c r="E1075" s="29"/>
      <c r="F1075" s="29"/>
      <c r="H1075" s="33"/>
      <c r="J1075" s="33"/>
      <c r="L1075" s="33"/>
      <c r="O1075" s="29"/>
      <c r="S1075" s="29"/>
      <c r="T1075" s="29"/>
      <c r="U1075" s="29"/>
    </row>
    <row r="1076" spans="1:21">
      <c r="A1076" s="32"/>
      <c r="B1076" s="32"/>
      <c r="D1076" s="29"/>
      <c r="E1076" s="29"/>
      <c r="F1076" s="29"/>
      <c r="H1076" s="33"/>
      <c r="J1076" s="33"/>
      <c r="L1076" s="33"/>
      <c r="O1076" s="29"/>
      <c r="S1076" s="29"/>
      <c r="T1076" s="29"/>
      <c r="U1076" s="29"/>
    </row>
    <row r="1077" spans="1:21">
      <c r="A1077" s="32"/>
      <c r="B1077" s="32"/>
      <c r="D1077" s="29"/>
      <c r="E1077" s="29"/>
      <c r="F1077" s="29"/>
      <c r="H1077" s="33"/>
      <c r="J1077" s="33"/>
      <c r="L1077" s="33"/>
      <c r="O1077" s="29"/>
      <c r="S1077" s="29"/>
      <c r="T1077" s="29"/>
      <c r="U1077" s="29"/>
    </row>
    <row r="1078" spans="1:21">
      <c r="A1078" s="32"/>
      <c r="B1078" s="32"/>
      <c r="D1078" s="29"/>
      <c r="E1078" s="29"/>
      <c r="F1078" s="29"/>
      <c r="H1078" s="33"/>
      <c r="J1078" s="33"/>
      <c r="L1078" s="33"/>
      <c r="O1078" s="29"/>
      <c r="S1078" s="29"/>
      <c r="T1078" s="29"/>
      <c r="U1078" s="29"/>
    </row>
    <row r="1079" spans="1:21">
      <c r="A1079" s="32"/>
      <c r="B1079" s="32"/>
      <c r="D1079" s="29"/>
      <c r="E1079" s="29"/>
      <c r="F1079" s="29"/>
      <c r="H1079" s="33"/>
      <c r="J1079" s="33"/>
      <c r="L1079" s="33"/>
      <c r="O1079" s="29"/>
      <c r="S1079" s="29"/>
      <c r="T1079" s="29"/>
      <c r="U1079" s="29"/>
    </row>
    <row r="1080" spans="1:21">
      <c r="A1080" s="32"/>
      <c r="B1080" s="32"/>
      <c r="D1080" s="29"/>
      <c r="E1080" s="29"/>
      <c r="F1080" s="29"/>
      <c r="H1080" s="33"/>
      <c r="J1080" s="33"/>
      <c r="L1080" s="33"/>
      <c r="O1080" s="29"/>
      <c r="S1080" s="29"/>
      <c r="T1080" s="29"/>
      <c r="U1080" s="29"/>
    </row>
    <row r="1081" spans="1:21">
      <c r="A1081" s="32"/>
      <c r="B1081" s="32"/>
      <c r="D1081" s="29"/>
      <c r="E1081" s="29"/>
      <c r="F1081" s="29"/>
      <c r="H1081" s="33"/>
      <c r="J1081" s="33"/>
      <c r="L1081" s="33"/>
      <c r="O1081" s="29"/>
      <c r="S1081" s="29"/>
      <c r="T1081" s="29"/>
      <c r="U1081" s="29"/>
    </row>
    <row r="1082" spans="1:21">
      <c r="A1082" s="32"/>
      <c r="B1082" s="32"/>
      <c r="D1082" s="29"/>
      <c r="E1082" s="29"/>
      <c r="F1082" s="29"/>
      <c r="H1082" s="33"/>
      <c r="J1082" s="33"/>
      <c r="L1082" s="33"/>
      <c r="O1082" s="29"/>
      <c r="S1082" s="29"/>
      <c r="T1082" s="29"/>
      <c r="U1082" s="29"/>
    </row>
    <row r="1083" spans="1:21">
      <c r="A1083" s="32"/>
      <c r="B1083" s="32"/>
      <c r="D1083" s="29"/>
      <c r="E1083" s="29"/>
      <c r="F1083" s="29"/>
      <c r="H1083" s="33"/>
      <c r="J1083" s="33"/>
      <c r="L1083" s="33"/>
      <c r="O1083" s="29"/>
      <c r="S1083" s="29"/>
      <c r="T1083" s="29"/>
      <c r="U1083" s="29"/>
    </row>
    <row r="1084" spans="1:21">
      <c r="A1084" s="32"/>
      <c r="B1084" s="32"/>
      <c r="D1084" s="29"/>
      <c r="E1084" s="29"/>
      <c r="F1084" s="29"/>
      <c r="H1084" s="33"/>
      <c r="J1084" s="33"/>
      <c r="L1084" s="33"/>
      <c r="O1084" s="29"/>
      <c r="S1084" s="29"/>
      <c r="T1084" s="29"/>
      <c r="U1084" s="29"/>
    </row>
    <row r="1085" spans="1:21">
      <c r="A1085" s="32"/>
      <c r="B1085" s="32"/>
      <c r="D1085" s="29"/>
      <c r="E1085" s="29"/>
      <c r="F1085" s="29"/>
      <c r="H1085" s="33"/>
      <c r="J1085" s="33"/>
      <c r="L1085" s="33"/>
      <c r="O1085" s="29"/>
      <c r="S1085" s="29"/>
      <c r="T1085" s="29"/>
      <c r="U1085" s="29"/>
    </row>
    <row r="1086" spans="1:21">
      <c r="A1086" s="32"/>
      <c r="B1086" s="32"/>
      <c r="D1086" s="29"/>
      <c r="E1086" s="29"/>
      <c r="F1086" s="29"/>
      <c r="H1086" s="33"/>
      <c r="J1086" s="33"/>
      <c r="L1086" s="33"/>
      <c r="O1086" s="29"/>
      <c r="S1086" s="29"/>
      <c r="T1086" s="29"/>
      <c r="U1086" s="29"/>
    </row>
    <row r="1087" spans="1:21">
      <c r="A1087" s="32"/>
      <c r="B1087" s="32"/>
      <c r="D1087" s="29"/>
      <c r="E1087" s="29"/>
      <c r="F1087" s="29"/>
      <c r="H1087" s="33"/>
      <c r="J1087" s="33"/>
      <c r="L1087" s="33"/>
      <c r="O1087" s="29"/>
      <c r="S1087" s="29"/>
      <c r="T1087" s="29"/>
      <c r="U1087" s="29"/>
    </row>
    <row r="1088" spans="1:21">
      <c r="A1088" s="32"/>
      <c r="B1088" s="32"/>
      <c r="D1088" s="29"/>
      <c r="E1088" s="29"/>
      <c r="F1088" s="29"/>
      <c r="H1088" s="33"/>
      <c r="J1088" s="33"/>
      <c r="L1088" s="33"/>
      <c r="O1088" s="29"/>
      <c r="S1088" s="29"/>
      <c r="T1088" s="29"/>
      <c r="U1088" s="29"/>
    </row>
    <row r="1089" spans="1:21">
      <c r="A1089" s="32"/>
      <c r="B1089" s="32"/>
      <c r="D1089" s="29"/>
      <c r="E1089" s="29"/>
      <c r="F1089" s="29"/>
      <c r="H1089" s="33"/>
      <c r="J1089" s="33"/>
      <c r="L1089" s="33"/>
      <c r="O1089" s="29"/>
      <c r="S1089" s="29"/>
      <c r="T1089" s="29"/>
      <c r="U1089" s="29"/>
    </row>
    <row r="1090" spans="1:21">
      <c r="A1090" s="32"/>
      <c r="B1090" s="32"/>
      <c r="D1090" s="29"/>
      <c r="E1090" s="29"/>
      <c r="F1090" s="29"/>
      <c r="H1090" s="33"/>
      <c r="J1090" s="33"/>
      <c r="L1090" s="33"/>
      <c r="O1090" s="29"/>
      <c r="S1090" s="29"/>
      <c r="T1090" s="29"/>
      <c r="U1090" s="29"/>
    </row>
    <row r="1091" spans="1:21">
      <c r="A1091" s="32"/>
      <c r="B1091" s="32"/>
      <c r="D1091" s="29"/>
      <c r="E1091" s="29"/>
      <c r="F1091" s="29"/>
      <c r="H1091" s="33"/>
      <c r="J1091" s="33"/>
      <c r="L1091" s="33"/>
      <c r="O1091" s="29"/>
      <c r="S1091" s="29"/>
      <c r="T1091" s="29"/>
      <c r="U1091" s="29"/>
    </row>
    <row r="1092" spans="1:21">
      <c r="A1092" s="32"/>
      <c r="B1092" s="32"/>
      <c r="D1092" s="29"/>
      <c r="E1092" s="29"/>
      <c r="F1092" s="29"/>
      <c r="H1092" s="33"/>
      <c r="J1092" s="33"/>
      <c r="L1092" s="33"/>
      <c r="O1092" s="29"/>
      <c r="S1092" s="29"/>
      <c r="T1092" s="29"/>
      <c r="U1092" s="29"/>
    </row>
    <row r="1093" spans="1:21">
      <c r="A1093" s="32"/>
      <c r="B1093" s="32"/>
      <c r="D1093" s="29"/>
      <c r="E1093" s="29"/>
      <c r="F1093" s="29"/>
      <c r="H1093" s="33"/>
      <c r="J1093" s="33"/>
      <c r="L1093" s="33"/>
      <c r="O1093" s="29"/>
      <c r="S1093" s="29"/>
      <c r="T1093" s="29"/>
      <c r="U1093" s="29"/>
    </row>
    <row r="1094" spans="1:21">
      <c r="A1094" s="32"/>
      <c r="B1094" s="32"/>
      <c r="D1094" s="29"/>
      <c r="E1094" s="29"/>
      <c r="F1094" s="29"/>
      <c r="H1094" s="33"/>
      <c r="J1094" s="33"/>
      <c r="L1094" s="33"/>
      <c r="O1094" s="29"/>
      <c r="S1094" s="29"/>
      <c r="T1094" s="29"/>
      <c r="U1094" s="29"/>
    </row>
    <row r="1095" spans="1:21">
      <c r="A1095" s="32"/>
      <c r="B1095" s="32"/>
      <c r="D1095" s="29"/>
      <c r="E1095" s="29"/>
      <c r="F1095" s="29"/>
      <c r="H1095" s="33"/>
      <c r="J1095" s="33"/>
      <c r="L1095" s="33"/>
      <c r="O1095" s="29"/>
      <c r="S1095" s="29"/>
      <c r="T1095" s="29"/>
      <c r="U1095" s="29"/>
    </row>
    <row r="1096" spans="1:21">
      <c r="A1096" s="32"/>
      <c r="B1096" s="32"/>
      <c r="D1096" s="29"/>
      <c r="E1096" s="29"/>
      <c r="F1096" s="29"/>
      <c r="H1096" s="33"/>
      <c r="J1096" s="33"/>
      <c r="L1096" s="33"/>
      <c r="O1096" s="29"/>
      <c r="S1096" s="29"/>
      <c r="T1096" s="29"/>
      <c r="U1096" s="29"/>
    </row>
    <row r="1097" spans="1:21">
      <c r="A1097" s="32"/>
      <c r="B1097" s="32"/>
      <c r="D1097" s="29"/>
      <c r="E1097" s="29"/>
      <c r="F1097" s="29"/>
      <c r="H1097" s="33"/>
      <c r="J1097" s="33"/>
      <c r="L1097" s="33"/>
      <c r="O1097" s="29"/>
      <c r="S1097" s="29"/>
      <c r="T1097" s="29"/>
      <c r="U1097" s="29"/>
    </row>
    <row r="1098" spans="1:21">
      <c r="A1098" s="32"/>
      <c r="B1098" s="32"/>
      <c r="D1098" s="29"/>
      <c r="E1098" s="29"/>
      <c r="F1098" s="29"/>
      <c r="H1098" s="33"/>
      <c r="J1098" s="33"/>
      <c r="L1098" s="33"/>
      <c r="O1098" s="29"/>
      <c r="S1098" s="29"/>
      <c r="T1098" s="29"/>
      <c r="U1098" s="29"/>
    </row>
    <row r="1099" spans="1:21">
      <c r="A1099" s="32"/>
      <c r="B1099" s="32"/>
      <c r="D1099" s="29"/>
      <c r="E1099" s="29"/>
      <c r="F1099" s="29"/>
      <c r="H1099" s="33"/>
      <c r="J1099" s="33"/>
      <c r="L1099" s="33"/>
      <c r="O1099" s="29"/>
      <c r="S1099" s="29"/>
      <c r="T1099" s="29"/>
      <c r="U1099" s="29"/>
    </row>
    <row r="1100" spans="1:21">
      <c r="A1100" s="32"/>
      <c r="B1100" s="32"/>
      <c r="D1100" s="29"/>
      <c r="E1100" s="29"/>
      <c r="F1100" s="29"/>
      <c r="H1100" s="33"/>
      <c r="J1100" s="33"/>
      <c r="L1100" s="33"/>
      <c r="O1100" s="29"/>
      <c r="S1100" s="29"/>
      <c r="T1100" s="29"/>
      <c r="U1100" s="29"/>
    </row>
    <row r="1101" spans="1:21">
      <c r="A1101" s="32"/>
      <c r="B1101" s="32"/>
      <c r="D1101" s="29"/>
      <c r="E1101" s="29"/>
      <c r="F1101" s="29"/>
      <c r="H1101" s="33"/>
      <c r="J1101" s="33"/>
      <c r="L1101" s="33"/>
      <c r="O1101" s="29"/>
      <c r="S1101" s="29"/>
      <c r="T1101" s="29"/>
      <c r="U1101" s="29"/>
    </row>
    <row r="1102" spans="1:21">
      <c r="A1102" s="32"/>
      <c r="B1102" s="32"/>
      <c r="D1102" s="29"/>
      <c r="E1102" s="29"/>
      <c r="F1102" s="29"/>
      <c r="H1102" s="33"/>
      <c r="J1102" s="33"/>
      <c r="L1102" s="33"/>
      <c r="O1102" s="29"/>
      <c r="S1102" s="29"/>
      <c r="T1102" s="29"/>
      <c r="U1102" s="29"/>
    </row>
    <row r="1103" spans="1:21">
      <c r="A1103" s="32"/>
      <c r="B1103" s="32"/>
      <c r="D1103" s="29"/>
      <c r="E1103" s="29"/>
      <c r="F1103" s="29"/>
      <c r="H1103" s="33"/>
      <c r="J1103" s="33"/>
      <c r="L1103" s="33"/>
      <c r="O1103" s="29"/>
      <c r="S1103" s="29"/>
      <c r="T1103" s="29"/>
      <c r="U1103" s="29"/>
    </row>
    <row r="1104" spans="1:21">
      <c r="A1104" s="32"/>
      <c r="B1104" s="32"/>
      <c r="D1104" s="29"/>
      <c r="E1104" s="29"/>
      <c r="F1104" s="29"/>
      <c r="H1104" s="33"/>
      <c r="J1104" s="33"/>
      <c r="L1104" s="33"/>
      <c r="O1104" s="29"/>
      <c r="S1104" s="29"/>
      <c r="T1104" s="29"/>
      <c r="U1104" s="29"/>
    </row>
    <row r="1105" spans="1:21">
      <c r="A1105" s="32"/>
      <c r="B1105" s="32"/>
      <c r="D1105" s="29"/>
      <c r="E1105" s="29"/>
      <c r="F1105" s="29"/>
      <c r="H1105" s="33"/>
      <c r="J1105" s="33"/>
      <c r="L1105" s="33"/>
      <c r="O1105" s="29"/>
      <c r="S1105" s="29"/>
      <c r="T1105" s="29"/>
      <c r="U1105" s="29"/>
    </row>
    <row r="1106" spans="1:21">
      <c r="A1106" s="32"/>
      <c r="B1106" s="32"/>
      <c r="D1106" s="29"/>
      <c r="E1106" s="29"/>
      <c r="F1106" s="29"/>
      <c r="H1106" s="33"/>
      <c r="J1106" s="33"/>
      <c r="L1106" s="33"/>
      <c r="O1106" s="29"/>
      <c r="S1106" s="29"/>
      <c r="T1106" s="29"/>
      <c r="U1106" s="29"/>
    </row>
    <row r="1107" spans="1:21">
      <c r="A1107" s="32"/>
      <c r="B1107" s="32"/>
      <c r="D1107" s="29"/>
      <c r="E1107" s="29"/>
      <c r="F1107" s="29"/>
      <c r="H1107" s="33"/>
      <c r="J1107" s="33"/>
      <c r="L1107" s="33"/>
      <c r="O1107" s="29"/>
      <c r="S1107" s="29"/>
      <c r="T1107" s="29"/>
      <c r="U1107" s="29"/>
    </row>
    <row r="1108" spans="1:21">
      <c r="A1108" s="32"/>
      <c r="B1108" s="32"/>
      <c r="D1108" s="29"/>
      <c r="E1108" s="29"/>
      <c r="F1108" s="29"/>
      <c r="H1108" s="33"/>
      <c r="J1108" s="33"/>
      <c r="L1108" s="33"/>
      <c r="O1108" s="29"/>
      <c r="S1108" s="29"/>
      <c r="T1108" s="29"/>
      <c r="U1108" s="29"/>
    </row>
    <row r="1109" spans="1:21">
      <c r="A1109" s="32"/>
      <c r="B1109" s="32"/>
      <c r="D1109" s="29"/>
      <c r="E1109" s="29"/>
      <c r="F1109" s="29"/>
      <c r="H1109" s="33"/>
      <c r="J1109" s="33"/>
      <c r="L1109" s="33"/>
      <c r="O1109" s="29"/>
      <c r="S1109" s="29"/>
      <c r="T1109" s="29"/>
      <c r="U1109" s="29"/>
    </row>
    <row r="1110" spans="1:21">
      <c r="A1110" s="32"/>
      <c r="B1110" s="32"/>
      <c r="D1110" s="29"/>
      <c r="E1110" s="29"/>
      <c r="F1110" s="29"/>
      <c r="H1110" s="33"/>
      <c r="J1110" s="33"/>
      <c r="L1110" s="33"/>
      <c r="O1110" s="29"/>
      <c r="S1110" s="29"/>
      <c r="T1110" s="29"/>
      <c r="U1110" s="29"/>
    </row>
    <row r="1111" spans="1:21">
      <c r="A1111" s="32"/>
      <c r="B1111" s="32"/>
      <c r="D1111" s="29"/>
      <c r="E1111" s="29"/>
      <c r="F1111" s="29"/>
      <c r="H1111" s="33"/>
      <c r="J1111" s="33"/>
      <c r="L1111" s="33"/>
      <c r="O1111" s="29"/>
      <c r="S1111" s="29"/>
      <c r="T1111" s="29"/>
      <c r="U1111" s="29"/>
    </row>
    <row r="1112" spans="1:21">
      <c r="A1112" s="32"/>
      <c r="B1112" s="32"/>
      <c r="D1112" s="29"/>
      <c r="E1112" s="29"/>
      <c r="F1112" s="29"/>
      <c r="H1112" s="33"/>
      <c r="J1112" s="33"/>
      <c r="L1112" s="33"/>
      <c r="O1112" s="29"/>
      <c r="S1112" s="29"/>
      <c r="T1112" s="29"/>
      <c r="U1112" s="29"/>
    </row>
    <row r="1113" spans="1:21">
      <c r="A1113" s="32"/>
      <c r="B1113" s="32"/>
      <c r="D1113" s="29"/>
      <c r="E1113" s="29"/>
      <c r="F1113" s="29"/>
      <c r="H1113" s="33"/>
      <c r="J1113" s="33"/>
      <c r="L1113" s="33"/>
      <c r="O1113" s="29"/>
      <c r="S1113" s="29"/>
      <c r="T1113" s="29"/>
      <c r="U1113" s="29"/>
    </row>
    <row r="1114" spans="1:21">
      <c r="A1114" s="32"/>
      <c r="B1114" s="32"/>
      <c r="D1114" s="29"/>
      <c r="E1114" s="29"/>
      <c r="F1114" s="29"/>
      <c r="H1114" s="33"/>
      <c r="J1114" s="33"/>
      <c r="L1114" s="33"/>
      <c r="O1114" s="29"/>
      <c r="S1114" s="29"/>
      <c r="T1114" s="29"/>
      <c r="U1114" s="29"/>
    </row>
    <row r="1115" spans="1:21">
      <c r="A1115" s="32"/>
      <c r="B1115" s="32"/>
      <c r="D1115" s="29"/>
      <c r="E1115" s="29"/>
      <c r="F1115" s="29"/>
      <c r="H1115" s="33"/>
      <c r="J1115" s="33"/>
      <c r="L1115" s="33"/>
      <c r="O1115" s="29"/>
      <c r="S1115" s="29"/>
      <c r="T1115" s="29"/>
      <c r="U1115" s="29"/>
    </row>
    <row r="1116" spans="1:21">
      <c r="A1116" s="32"/>
      <c r="B1116" s="32"/>
      <c r="D1116" s="29"/>
      <c r="E1116" s="29"/>
      <c r="F1116" s="29"/>
      <c r="H1116" s="33"/>
      <c r="J1116" s="33"/>
      <c r="L1116" s="33"/>
      <c r="O1116" s="29"/>
      <c r="S1116" s="29"/>
      <c r="T1116" s="29"/>
      <c r="U1116" s="29"/>
    </row>
    <row r="1117" spans="1:21">
      <c r="A1117" s="32"/>
      <c r="B1117" s="32"/>
      <c r="D1117" s="29"/>
      <c r="E1117" s="29"/>
      <c r="F1117" s="29"/>
      <c r="H1117" s="33"/>
      <c r="J1117" s="33"/>
      <c r="L1117" s="33"/>
      <c r="O1117" s="29"/>
      <c r="S1117" s="29"/>
      <c r="T1117" s="29"/>
      <c r="U1117" s="29"/>
    </row>
    <row r="1118" spans="1:21">
      <c r="A1118" s="32"/>
      <c r="B1118" s="32"/>
      <c r="D1118" s="29"/>
      <c r="E1118" s="29"/>
      <c r="F1118" s="29"/>
      <c r="H1118" s="33"/>
      <c r="J1118" s="33"/>
      <c r="L1118" s="33"/>
      <c r="O1118" s="29"/>
      <c r="S1118" s="29"/>
      <c r="T1118" s="29"/>
      <c r="U1118" s="29"/>
    </row>
    <row r="1119" spans="1:21">
      <c r="A1119" s="32"/>
      <c r="B1119" s="32"/>
      <c r="D1119" s="29"/>
      <c r="E1119" s="29"/>
      <c r="F1119" s="29"/>
      <c r="H1119" s="33"/>
      <c r="J1119" s="33"/>
      <c r="L1119" s="33"/>
      <c r="O1119" s="29"/>
      <c r="S1119" s="29"/>
      <c r="T1119" s="29"/>
      <c r="U1119" s="29"/>
    </row>
    <row r="1120" spans="1:21">
      <c r="A1120" s="32"/>
      <c r="B1120" s="32"/>
      <c r="D1120" s="29"/>
      <c r="E1120" s="29"/>
      <c r="F1120" s="29"/>
      <c r="H1120" s="33"/>
      <c r="J1120" s="33"/>
      <c r="L1120" s="33"/>
      <c r="O1120" s="29"/>
      <c r="S1120" s="29"/>
      <c r="T1120" s="29"/>
      <c r="U1120" s="29"/>
    </row>
    <row r="1121" spans="1:21">
      <c r="A1121" s="32"/>
      <c r="B1121" s="32"/>
      <c r="D1121" s="29"/>
      <c r="E1121" s="29"/>
      <c r="F1121" s="29"/>
      <c r="H1121" s="33"/>
      <c r="J1121" s="33"/>
      <c r="L1121" s="33"/>
      <c r="O1121" s="29"/>
      <c r="S1121" s="29"/>
      <c r="T1121" s="29"/>
      <c r="U1121" s="29"/>
    </row>
    <row r="1122" spans="1:21">
      <c r="A1122" s="32"/>
      <c r="B1122" s="32"/>
      <c r="D1122" s="29"/>
      <c r="E1122" s="29"/>
      <c r="F1122" s="29"/>
      <c r="H1122" s="33"/>
      <c r="J1122" s="33"/>
      <c r="L1122" s="33"/>
      <c r="O1122" s="29"/>
      <c r="S1122" s="29"/>
      <c r="T1122" s="29"/>
      <c r="U1122" s="29"/>
    </row>
    <row r="1123" spans="1:21">
      <c r="A1123" s="32"/>
      <c r="B1123" s="32"/>
      <c r="D1123" s="29"/>
      <c r="E1123" s="29"/>
      <c r="F1123" s="29"/>
      <c r="H1123" s="33"/>
      <c r="J1123" s="33"/>
      <c r="L1123" s="33"/>
      <c r="O1123" s="29"/>
      <c r="S1123" s="29"/>
      <c r="T1123" s="29"/>
      <c r="U1123" s="29"/>
    </row>
    <row r="1124" spans="1:21">
      <c r="A1124" s="32"/>
      <c r="B1124" s="32"/>
      <c r="D1124" s="29"/>
      <c r="E1124" s="29"/>
      <c r="F1124" s="29"/>
      <c r="H1124" s="33"/>
      <c r="J1124" s="33"/>
      <c r="L1124" s="33"/>
      <c r="O1124" s="29"/>
      <c r="S1124" s="29"/>
      <c r="T1124" s="29"/>
      <c r="U1124" s="29"/>
    </row>
    <row r="1125" spans="1:21">
      <c r="A1125" s="32"/>
      <c r="B1125" s="32"/>
      <c r="D1125" s="29"/>
      <c r="E1125" s="29"/>
      <c r="F1125" s="29"/>
      <c r="H1125" s="33"/>
      <c r="J1125" s="33"/>
      <c r="L1125" s="33"/>
      <c r="O1125" s="29"/>
      <c r="S1125" s="29"/>
      <c r="T1125" s="29"/>
      <c r="U1125" s="29"/>
    </row>
    <row r="1126" spans="1:21">
      <c r="A1126" s="32"/>
      <c r="B1126" s="32"/>
      <c r="D1126" s="29"/>
      <c r="E1126" s="29"/>
      <c r="F1126" s="29"/>
      <c r="H1126" s="33"/>
      <c r="J1126" s="33"/>
      <c r="L1126" s="33"/>
      <c r="O1126" s="29"/>
      <c r="S1126" s="29"/>
      <c r="T1126" s="29"/>
      <c r="U1126" s="29"/>
    </row>
    <row r="1127" spans="1:21">
      <c r="A1127" s="32"/>
      <c r="B1127" s="32"/>
      <c r="D1127" s="29"/>
      <c r="E1127" s="29"/>
      <c r="F1127" s="29"/>
      <c r="H1127" s="33"/>
      <c r="J1127" s="33"/>
      <c r="L1127" s="33"/>
      <c r="O1127" s="29"/>
      <c r="S1127" s="29"/>
      <c r="T1127" s="29"/>
      <c r="U1127" s="29"/>
    </row>
    <row r="1128" spans="1:21">
      <c r="A1128" s="32"/>
      <c r="B1128" s="32"/>
      <c r="D1128" s="29"/>
      <c r="E1128" s="29"/>
      <c r="F1128" s="29"/>
      <c r="H1128" s="33"/>
      <c r="J1128" s="33"/>
      <c r="L1128" s="33"/>
      <c r="O1128" s="29"/>
      <c r="S1128" s="29"/>
      <c r="T1128" s="29"/>
      <c r="U1128" s="29"/>
    </row>
    <row r="1129" spans="1:21">
      <c r="A1129" s="32"/>
      <c r="B1129" s="32"/>
      <c r="D1129" s="29"/>
      <c r="E1129" s="29"/>
      <c r="F1129" s="29"/>
      <c r="H1129" s="33"/>
      <c r="J1129" s="33"/>
      <c r="L1129" s="33"/>
      <c r="O1129" s="29"/>
      <c r="S1129" s="29"/>
      <c r="T1129" s="29"/>
      <c r="U1129" s="29"/>
    </row>
    <row r="1130" spans="1:21">
      <c r="A1130" s="32"/>
      <c r="B1130" s="32"/>
      <c r="D1130" s="29"/>
      <c r="E1130" s="29"/>
      <c r="F1130" s="29"/>
      <c r="H1130" s="33"/>
      <c r="J1130" s="33"/>
      <c r="L1130" s="33"/>
      <c r="O1130" s="29"/>
      <c r="S1130" s="29"/>
      <c r="T1130" s="29"/>
      <c r="U1130" s="29"/>
    </row>
    <row r="1131" spans="1:21">
      <c r="A1131" s="32"/>
      <c r="B1131" s="32"/>
      <c r="D1131" s="29"/>
      <c r="E1131" s="29"/>
      <c r="F1131" s="29"/>
      <c r="H1131" s="33"/>
      <c r="J1131" s="33"/>
      <c r="L1131" s="33"/>
      <c r="O1131" s="29"/>
      <c r="S1131" s="29"/>
      <c r="T1131" s="29"/>
      <c r="U1131" s="29"/>
    </row>
    <row r="1132" spans="1:21">
      <c r="A1132" s="32"/>
      <c r="B1132" s="32"/>
      <c r="D1132" s="29"/>
      <c r="E1132" s="29"/>
      <c r="F1132" s="29"/>
      <c r="H1132" s="33"/>
      <c r="J1132" s="33"/>
      <c r="L1132" s="33"/>
      <c r="O1132" s="29"/>
      <c r="S1132" s="29"/>
      <c r="T1132" s="29"/>
      <c r="U1132" s="29"/>
    </row>
    <row r="1133" spans="1:21">
      <c r="A1133" s="32"/>
      <c r="B1133" s="32"/>
      <c r="D1133" s="29"/>
      <c r="E1133" s="29"/>
      <c r="F1133" s="29"/>
      <c r="H1133" s="33"/>
      <c r="J1133" s="33"/>
      <c r="L1133" s="33"/>
      <c r="O1133" s="29"/>
      <c r="S1133" s="29"/>
      <c r="T1133" s="29"/>
      <c r="U1133" s="29"/>
    </row>
    <row r="1134" spans="1:21">
      <c r="A1134" s="32"/>
      <c r="B1134" s="32"/>
      <c r="D1134" s="29"/>
      <c r="E1134" s="29"/>
      <c r="F1134" s="29"/>
      <c r="H1134" s="33"/>
      <c r="J1134" s="33"/>
      <c r="L1134" s="33"/>
      <c r="O1134" s="29"/>
      <c r="S1134" s="29"/>
      <c r="T1134" s="29"/>
      <c r="U1134" s="29"/>
    </row>
    <row r="1135" spans="1:21">
      <c r="A1135" s="32"/>
      <c r="B1135" s="32"/>
      <c r="D1135" s="29"/>
      <c r="E1135" s="29"/>
      <c r="F1135" s="29"/>
      <c r="H1135" s="33"/>
      <c r="J1135" s="33"/>
      <c r="L1135" s="33"/>
      <c r="O1135" s="29"/>
      <c r="S1135" s="29"/>
      <c r="T1135" s="29"/>
      <c r="U1135" s="29"/>
    </row>
    <row r="1136" spans="1:21">
      <c r="A1136" s="32"/>
      <c r="B1136" s="32"/>
      <c r="D1136" s="29"/>
      <c r="E1136" s="29"/>
      <c r="F1136" s="29"/>
      <c r="H1136" s="33"/>
      <c r="J1136" s="33"/>
      <c r="L1136" s="33"/>
      <c r="O1136" s="29"/>
      <c r="S1136" s="29"/>
      <c r="T1136" s="29"/>
      <c r="U1136" s="29"/>
    </row>
    <row r="1137" spans="1:21">
      <c r="A1137" s="32"/>
      <c r="B1137" s="32"/>
      <c r="D1137" s="29"/>
      <c r="E1137" s="29"/>
      <c r="F1137" s="29"/>
      <c r="H1137" s="33"/>
      <c r="J1137" s="33"/>
      <c r="L1137" s="33"/>
      <c r="O1137" s="29"/>
      <c r="S1137" s="29"/>
      <c r="T1137" s="29"/>
      <c r="U1137" s="29"/>
    </row>
    <row r="1138" spans="1:21">
      <c r="A1138" s="32"/>
      <c r="B1138" s="32"/>
      <c r="D1138" s="29"/>
      <c r="E1138" s="29"/>
      <c r="F1138" s="29"/>
      <c r="H1138" s="33"/>
      <c r="J1138" s="33"/>
      <c r="L1138" s="33"/>
      <c r="O1138" s="29"/>
      <c r="S1138" s="29"/>
      <c r="T1138" s="29"/>
      <c r="U1138" s="29"/>
    </row>
    <row r="1139" spans="1:21">
      <c r="A1139" s="32"/>
      <c r="B1139" s="32"/>
      <c r="D1139" s="29"/>
      <c r="E1139" s="29"/>
      <c r="F1139" s="29"/>
      <c r="H1139" s="33"/>
      <c r="J1139" s="33"/>
      <c r="L1139" s="33"/>
      <c r="O1139" s="29"/>
      <c r="S1139" s="29"/>
      <c r="T1139" s="29"/>
      <c r="U1139" s="29"/>
    </row>
    <row r="1140" spans="1:21">
      <c r="A1140" s="32"/>
      <c r="B1140" s="32"/>
      <c r="D1140" s="29"/>
      <c r="E1140" s="29"/>
      <c r="F1140" s="29"/>
      <c r="H1140" s="33"/>
      <c r="J1140" s="33"/>
      <c r="L1140" s="33"/>
      <c r="O1140" s="29"/>
      <c r="S1140" s="29"/>
      <c r="T1140" s="29"/>
      <c r="U1140" s="29"/>
    </row>
    <row r="1141" spans="1:21">
      <c r="A1141" s="32"/>
      <c r="B1141" s="32"/>
      <c r="D1141" s="29"/>
      <c r="E1141" s="29"/>
      <c r="F1141" s="29"/>
      <c r="H1141" s="33"/>
      <c r="J1141" s="33"/>
      <c r="L1141" s="33"/>
      <c r="O1141" s="29"/>
      <c r="S1141" s="29"/>
      <c r="T1141" s="29"/>
      <c r="U1141" s="29"/>
    </row>
    <row r="1142" spans="1:21">
      <c r="A1142" s="32"/>
      <c r="B1142" s="32"/>
      <c r="D1142" s="29"/>
      <c r="E1142" s="29"/>
      <c r="F1142" s="29"/>
      <c r="H1142" s="33"/>
      <c r="J1142" s="33"/>
      <c r="L1142" s="33"/>
      <c r="O1142" s="29"/>
      <c r="S1142" s="29"/>
      <c r="T1142" s="29"/>
      <c r="U1142" s="29"/>
    </row>
    <row r="1143" spans="1:21">
      <c r="A1143" s="32"/>
      <c r="B1143" s="32"/>
      <c r="D1143" s="29"/>
      <c r="E1143" s="29"/>
      <c r="F1143" s="29"/>
      <c r="H1143" s="33"/>
      <c r="J1143" s="33"/>
      <c r="L1143" s="33"/>
      <c r="O1143" s="29"/>
      <c r="S1143" s="29"/>
      <c r="T1143" s="29"/>
      <c r="U1143" s="29"/>
    </row>
    <row r="1144" spans="1:21">
      <c r="A1144" s="32"/>
      <c r="B1144" s="32"/>
      <c r="D1144" s="29"/>
      <c r="E1144" s="29"/>
      <c r="F1144" s="29"/>
      <c r="H1144" s="33"/>
      <c r="J1144" s="33"/>
      <c r="L1144" s="33"/>
      <c r="O1144" s="29"/>
      <c r="S1144" s="29"/>
      <c r="T1144" s="29"/>
      <c r="U1144" s="29"/>
    </row>
    <row r="1145" spans="1:21">
      <c r="A1145" s="32"/>
      <c r="B1145" s="32"/>
      <c r="D1145" s="29"/>
      <c r="E1145" s="29"/>
      <c r="F1145" s="29"/>
      <c r="H1145" s="33"/>
      <c r="J1145" s="33"/>
      <c r="L1145" s="33"/>
      <c r="O1145" s="29"/>
      <c r="S1145" s="29"/>
      <c r="T1145" s="29"/>
      <c r="U1145" s="29"/>
    </row>
    <row r="1146" spans="1:21">
      <c r="A1146" s="32"/>
      <c r="B1146" s="32"/>
      <c r="D1146" s="29"/>
      <c r="E1146" s="29"/>
      <c r="F1146" s="29"/>
      <c r="H1146" s="33"/>
      <c r="J1146" s="33"/>
      <c r="L1146" s="33"/>
      <c r="O1146" s="29"/>
      <c r="S1146" s="29"/>
      <c r="T1146" s="29"/>
      <c r="U1146" s="29"/>
    </row>
    <row r="1147" spans="1:21">
      <c r="A1147" s="32"/>
      <c r="B1147" s="32"/>
      <c r="D1147" s="29"/>
      <c r="E1147" s="29"/>
      <c r="F1147" s="29"/>
      <c r="H1147" s="33"/>
      <c r="J1147" s="33"/>
      <c r="L1147" s="33"/>
      <c r="O1147" s="29"/>
      <c r="S1147" s="29"/>
      <c r="T1147" s="29"/>
      <c r="U1147" s="29"/>
    </row>
    <row r="1148" spans="1:21">
      <c r="A1148" s="32"/>
      <c r="B1148" s="32"/>
      <c r="D1148" s="29"/>
      <c r="E1148" s="29"/>
      <c r="F1148" s="29"/>
      <c r="H1148" s="33"/>
      <c r="J1148" s="33"/>
      <c r="L1148" s="33"/>
      <c r="O1148" s="29"/>
      <c r="S1148" s="29"/>
      <c r="T1148" s="29"/>
      <c r="U1148" s="29"/>
    </row>
    <row r="1149" spans="1:21">
      <c r="A1149" s="32"/>
      <c r="B1149" s="32"/>
      <c r="D1149" s="29"/>
      <c r="E1149" s="29"/>
      <c r="F1149" s="29"/>
      <c r="H1149" s="33"/>
      <c r="J1149" s="33"/>
      <c r="L1149" s="33"/>
      <c r="O1149" s="29"/>
      <c r="S1149" s="29"/>
      <c r="T1149" s="29"/>
      <c r="U1149" s="29"/>
    </row>
    <row r="1150" spans="1:21">
      <c r="A1150" s="32"/>
      <c r="B1150" s="32"/>
      <c r="D1150" s="29"/>
      <c r="E1150" s="29"/>
      <c r="F1150" s="29"/>
      <c r="H1150" s="33"/>
      <c r="J1150" s="33"/>
      <c r="L1150" s="33"/>
      <c r="O1150" s="29"/>
      <c r="S1150" s="29"/>
      <c r="T1150" s="29"/>
      <c r="U1150" s="29"/>
    </row>
    <row r="1151" spans="1:21">
      <c r="A1151" s="32"/>
      <c r="B1151" s="32"/>
      <c r="D1151" s="29"/>
      <c r="E1151" s="29"/>
      <c r="F1151" s="29"/>
      <c r="H1151" s="33"/>
      <c r="J1151" s="33"/>
      <c r="L1151" s="33"/>
      <c r="O1151" s="29"/>
      <c r="S1151" s="29"/>
      <c r="T1151" s="29"/>
      <c r="U1151" s="29"/>
    </row>
    <row r="1152" spans="1:21">
      <c r="A1152" s="32"/>
      <c r="B1152" s="32"/>
      <c r="D1152" s="29"/>
      <c r="E1152" s="29"/>
      <c r="F1152" s="29"/>
      <c r="H1152" s="33"/>
      <c r="J1152" s="33"/>
      <c r="L1152" s="33"/>
      <c r="O1152" s="29"/>
      <c r="S1152" s="29"/>
      <c r="T1152" s="29"/>
      <c r="U1152" s="29"/>
    </row>
    <row r="1153" spans="1:21">
      <c r="A1153" s="32"/>
      <c r="B1153" s="32"/>
      <c r="D1153" s="29"/>
      <c r="E1153" s="29"/>
      <c r="F1153" s="29"/>
      <c r="H1153" s="33"/>
      <c r="J1153" s="33"/>
      <c r="L1153" s="33"/>
      <c r="O1153" s="29"/>
      <c r="S1153" s="29"/>
      <c r="T1153" s="29"/>
      <c r="U1153" s="29"/>
    </row>
    <row r="1154" spans="1:21">
      <c r="A1154" s="32"/>
      <c r="B1154" s="32"/>
      <c r="D1154" s="29"/>
      <c r="E1154" s="29"/>
      <c r="F1154" s="29"/>
      <c r="H1154" s="33"/>
      <c r="J1154" s="33"/>
      <c r="L1154" s="33"/>
      <c r="O1154" s="29"/>
      <c r="S1154" s="29"/>
      <c r="T1154" s="29"/>
      <c r="U1154" s="29"/>
    </row>
    <row r="1155" spans="1:21">
      <c r="A1155" s="32"/>
      <c r="B1155" s="32"/>
      <c r="D1155" s="29"/>
      <c r="E1155" s="29"/>
      <c r="F1155" s="29"/>
      <c r="H1155" s="33"/>
      <c r="J1155" s="33"/>
      <c r="L1155" s="33"/>
      <c r="O1155" s="29"/>
      <c r="S1155" s="29"/>
      <c r="T1155" s="29"/>
      <c r="U1155" s="29"/>
    </row>
    <row r="1156" spans="1:21">
      <c r="A1156" s="32"/>
      <c r="B1156" s="32"/>
      <c r="D1156" s="29"/>
      <c r="E1156" s="29"/>
      <c r="F1156" s="29"/>
      <c r="H1156" s="33"/>
      <c r="J1156" s="33"/>
      <c r="L1156" s="33"/>
      <c r="O1156" s="29"/>
      <c r="S1156" s="29"/>
      <c r="T1156" s="29"/>
      <c r="U1156" s="29"/>
    </row>
    <row r="1157" spans="1:21">
      <c r="A1157" s="32"/>
      <c r="B1157" s="32"/>
      <c r="D1157" s="29"/>
      <c r="E1157" s="29"/>
      <c r="F1157" s="29"/>
      <c r="H1157" s="33"/>
      <c r="J1157" s="33"/>
      <c r="L1157" s="33"/>
      <c r="O1157" s="29"/>
      <c r="S1157" s="29"/>
      <c r="T1157" s="29"/>
      <c r="U1157" s="29"/>
    </row>
    <row r="1158" spans="1:21">
      <c r="A1158" s="32"/>
      <c r="B1158" s="32"/>
      <c r="D1158" s="29"/>
      <c r="E1158" s="29"/>
      <c r="F1158" s="29"/>
      <c r="H1158" s="33"/>
      <c r="J1158" s="33"/>
      <c r="L1158" s="33"/>
      <c r="O1158" s="29"/>
      <c r="S1158" s="29"/>
      <c r="T1158" s="29"/>
      <c r="U1158" s="29"/>
    </row>
    <row r="1159" spans="1:21">
      <c r="A1159" s="32"/>
      <c r="B1159" s="32"/>
      <c r="D1159" s="29"/>
      <c r="E1159" s="29"/>
      <c r="F1159" s="29"/>
      <c r="H1159" s="33"/>
      <c r="J1159" s="33"/>
      <c r="L1159" s="33"/>
      <c r="O1159" s="29"/>
      <c r="S1159" s="29"/>
      <c r="T1159" s="29"/>
      <c r="U1159" s="29"/>
    </row>
    <row r="1160" spans="1:21">
      <c r="A1160" s="32"/>
      <c r="B1160" s="32"/>
      <c r="D1160" s="29"/>
      <c r="E1160" s="29"/>
      <c r="F1160" s="29"/>
      <c r="H1160" s="33"/>
      <c r="J1160" s="33"/>
      <c r="L1160" s="33"/>
      <c r="O1160" s="29"/>
      <c r="S1160" s="29"/>
      <c r="T1160" s="29"/>
      <c r="U1160" s="29"/>
    </row>
    <row r="1161" spans="1:21">
      <c r="A1161" s="32"/>
      <c r="B1161" s="32"/>
      <c r="D1161" s="29"/>
      <c r="E1161" s="29"/>
      <c r="F1161" s="29"/>
      <c r="H1161" s="33"/>
      <c r="J1161" s="33"/>
      <c r="L1161" s="33"/>
      <c r="O1161" s="29"/>
      <c r="S1161" s="29"/>
      <c r="T1161" s="29"/>
      <c r="U1161" s="29"/>
    </row>
    <row r="1162" spans="1:21">
      <c r="A1162" s="32"/>
      <c r="B1162" s="32"/>
      <c r="D1162" s="29"/>
      <c r="E1162" s="29"/>
      <c r="F1162" s="29"/>
      <c r="H1162" s="33"/>
      <c r="J1162" s="33"/>
      <c r="L1162" s="33"/>
      <c r="O1162" s="29"/>
      <c r="S1162" s="29"/>
      <c r="T1162" s="29"/>
      <c r="U1162" s="29"/>
    </row>
    <row r="1163" spans="1:21">
      <c r="A1163" s="32"/>
      <c r="B1163" s="32"/>
      <c r="D1163" s="29"/>
      <c r="E1163" s="29"/>
      <c r="F1163" s="29"/>
      <c r="H1163" s="33"/>
      <c r="J1163" s="33"/>
      <c r="L1163" s="33"/>
      <c r="O1163" s="29"/>
      <c r="S1163" s="29"/>
      <c r="T1163" s="29"/>
      <c r="U1163" s="29"/>
    </row>
    <row r="1164" spans="1:21">
      <c r="A1164" s="32"/>
      <c r="B1164" s="32"/>
      <c r="D1164" s="29"/>
      <c r="E1164" s="29"/>
      <c r="F1164" s="29"/>
      <c r="H1164" s="33"/>
      <c r="J1164" s="33"/>
      <c r="L1164" s="33"/>
      <c r="O1164" s="29"/>
      <c r="S1164" s="29"/>
      <c r="T1164" s="29"/>
      <c r="U1164" s="29"/>
    </row>
    <row r="1165" spans="1:21">
      <c r="A1165" s="32"/>
      <c r="B1165" s="32"/>
      <c r="D1165" s="29"/>
      <c r="E1165" s="29"/>
      <c r="F1165" s="29"/>
      <c r="H1165" s="33"/>
      <c r="J1165" s="33"/>
      <c r="L1165" s="33"/>
      <c r="O1165" s="29"/>
      <c r="S1165" s="29"/>
      <c r="T1165" s="29"/>
      <c r="U1165" s="29"/>
    </row>
    <row r="1166" spans="1:21">
      <c r="A1166" s="32"/>
      <c r="B1166" s="32"/>
      <c r="D1166" s="29"/>
      <c r="E1166" s="29"/>
      <c r="F1166" s="29"/>
      <c r="H1166" s="33"/>
      <c r="J1166" s="33"/>
      <c r="L1166" s="33"/>
      <c r="O1166" s="29"/>
      <c r="S1166" s="29"/>
      <c r="T1166" s="29"/>
      <c r="U1166" s="29"/>
    </row>
    <row r="1167" spans="1:21">
      <c r="A1167" s="32"/>
      <c r="B1167" s="32"/>
      <c r="D1167" s="29"/>
      <c r="E1167" s="29"/>
      <c r="F1167" s="29"/>
      <c r="H1167" s="33"/>
      <c r="J1167" s="33"/>
      <c r="L1167" s="33"/>
      <c r="O1167" s="29"/>
      <c r="S1167" s="29"/>
      <c r="T1167" s="29"/>
      <c r="U1167" s="29"/>
    </row>
    <row r="1168" spans="1:21">
      <c r="A1168" s="32"/>
      <c r="B1168" s="32"/>
      <c r="D1168" s="29"/>
      <c r="E1168" s="29"/>
      <c r="F1168" s="29"/>
      <c r="H1168" s="33"/>
      <c r="J1168" s="33"/>
      <c r="L1168" s="33"/>
      <c r="O1168" s="29"/>
      <c r="S1168" s="29"/>
      <c r="T1168" s="29"/>
      <c r="U1168" s="29"/>
    </row>
    <row r="1169" spans="1:21">
      <c r="A1169" s="32"/>
      <c r="B1169" s="32"/>
      <c r="D1169" s="29"/>
      <c r="E1169" s="29"/>
      <c r="F1169" s="29"/>
      <c r="H1169" s="33"/>
      <c r="J1169" s="33"/>
      <c r="L1169" s="33"/>
      <c r="O1169" s="29"/>
      <c r="S1169" s="29"/>
      <c r="T1169" s="29"/>
      <c r="U1169" s="29"/>
    </row>
    <row r="1170" spans="1:21">
      <c r="A1170" s="32"/>
      <c r="B1170" s="32"/>
      <c r="D1170" s="29"/>
      <c r="E1170" s="29"/>
      <c r="F1170" s="29"/>
      <c r="H1170" s="33"/>
      <c r="J1170" s="33"/>
      <c r="L1170" s="33"/>
      <c r="O1170" s="29"/>
      <c r="S1170" s="29"/>
      <c r="T1170" s="29"/>
      <c r="U1170" s="29"/>
    </row>
    <row r="1171" spans="1:21">
      <c r="A1171" s="32"/>
      <c r="B1171" s="32"/>
      <c r="D1171" s="29"/>
      <c r="E1171" s="29"/>
      <c r="F1171" s="29"/>
      <c r="H1171" s="33"/>
      <c r="J1171" s="33"/>
      <c r="L1171" s="33"/>
      <c r="O1171" s="29"/>
      <c r="S1171" s="29"/>
      <c r="T1171" s="29"/>
      <c r="U1171" s="29"/>
    </row>
    <row r="1172" spans="1:21">
      <c r="A1172" s="32"/>
      <c r="B1172" s="32"/>
      <c r="D1172" s="29"/>
      <c r="E1172" s="29"/>
      <c r="F1172" s="29"/>
      <c r="H1172" s="33"/>
      <c r="J1172" s="33"/>
      <c r="L1172" s="33"/>
      <c r="O1172" s="29"/>
      <c r="S1172" s="29"/>
      <c r="T1172" s="29"/>
      <c r="U1172" s="29"/>
    </row>
    <row r="1173" spans="1:21">
      <c r="A1173" s="32"/>
      <c r="B1173" s="32"/>
      <c r="D1173" s="29"/>
      <c r="E1173" s="29"/>
      <c r="F1173" s="29"/>
      <c r="H1173" s="33"/>
      <c r="J1173" s="33"/>
      <c r="L1173" s="33"/>
      <c r="O1173" s="29"/>
      <c r="S1173" s="29"/>
      <c r="T1173" s="29"/>
      <c r="U1173" s="29"/>
    </row>
    <row r="1174" spans="1:21">
      <c r="A1174" s="32"/>
      <c r="B1174" s="32"/>
      <c r="D1174" s="29"/>
      <c r="E1174" s="29"/>
      <c r="F1174" s="29"/>
      <c r="H1174" s="33"/>
      <c r="J1174" s="33"/>
      <c r="L1174" s="33"/>
      <c r="O1174" s="29"/>
      <c r="S1174" s="29"/>
      <c r="T1174" s="29"/>
      <c r="U1174" s="29"/>
    </row>
    <row r="1175" spans="1:21">
      <c r="A1175" s="32"/>
      <c r="B1175" s="32"/>
      <c r="D1175" s="29"/>
      <c r="E1175" s="29"/>
      <c r="F1175" s="29"/>
      <c r="H1175" s="33"/>
      <c r="J1175" s="33"/>
      <c r="L1175" s="33"/>
      <c r="O1175" s="29"/>
      <c r="S1175" s="29"/>
      <c r="T1175" s="29"/>
      <c r="U1175" s="29"/>
    </row>
    <row r="1176" spans="1:21">
      <c r="A1176" s="32"/>
      <c r="B1176" s="32"/>
      <c r="D1176" s="29"/>
      <c r="E1176" s="29"/>
      <c r="F1176" s="29"/>
      <c r="H1176" s="33"/>
      <c r="J1176" s="33"/>
      <c r="L1176" s="33"/>
      <c r="O1176" s="29"/>
      <c r="S1176" s="29"/>
      <c r="T1176" s="29"/>
      <c r="U1176" s="29"/>
    </row>
    <row r="1177" spans="1:21">
      <c r="A1177" s="32"/>
      <c r="B1177" s="32"/>
      <c r="D1177" s="29"/>
      <c r="E1177" s="29"/>
      <c r="F1177" s="29"/>
      <c r="H1177" s="33"/>
      <c r="J1177" s="33"/>
      <c r="L1177" s="33"/>
      <c r="O1177" s="29"/>
      <c r="S1177" s="29"/>
      <c r="T1177" s="29"/>
      <c r="U1177" s="29"/>
    </row>
    <row r="1178" spans="1:21">
      <c r="A1178" s="32"/>
      <c r="B1178" s="32"/>
      <c r="D1178" s="29"/>
      <c r="E1178" s="29"/>
      <c r="F1178" s="29"/>
      <c r="H1178" s="33"/>
      <c r="J1178" s="33"/>
      <c r="L1178" s="33"/>
      <c r="O1178" s="29"/>
      <c r="S1178" s="29"/>
      <c r="T1178" s="29"/>
      <c r="U1178" s="29"/>
    </row>
    <row r="1179" spans="1:21">
      <c r="A1179" s="32"/>
      <c r="B1179" s="32"/>
      <c r="D1179" s="29"/>
      <c r="E1179" s="29"/>
      <c r="F1179" s="29"/>
      <c r="H1179" s="33"/>
      <c r="J1179" s="33"/>
      <c r="L1179" s="33"/>
      <c r="O1179" s="29"/>
      <c r="S1179" s="29"/>
      <c r="T1179" s="29"/>
      <c r="U1179" s="29"/>
    </row>
    <row r="1180" spans="1:21">
      <c r="A1180" s="32"/>
      <c r="B1180" s="32"/>
      <c r="D1180" s="29"/>
      <c r="E1180" s="29"/>
      <c r="F1180" s="29"/>
      <c r="H1180" s="33"/>
      <c r="J1180" s="33"/>
      <c r="L1180" s="33"/>
      <c r="O1180" s="29"/>
      <c r="S1180" s="29"/>
      <c r="T1180" s="29"/>
      <c r="U1180" s="29"/>
    </row>
    <row r="1181" spans="1:21">
      <c r="A1181" s="32"/>
      <c r="B1181" s="32"/>
      <c r="D1181" s="29"/>
      <c r="E1181" s="29"/>
      <c r="F1181" s="29"/>
      <c r="H1181" s="33"/>
      <c r="J1181" s="33"/>
      <c r="L1181" s="33"/>
      <c r="O1181" s="29"/>
      <c r="S1181" s="29"/>
      <c r="T1181" s="29"/>
      <c r="U1181" s="29"/>
    </row>
    <row r="1182" spans="1:21">
      <c r="A1182" s="32"/>
      <c r="B1182" s="32"/>
      <c r="D1182" s="29"/>
      <c r="E1182" s="29"/>
      <c r="F1182" s="29"/>
      <c r="H1182" s="33"/>
      <c r="J1182" s="33"/>
      <c r="L1182" s="33"/>
      <c r="O1182" s="29"/>
      <c r="S1182" s="29"/>
      <c r="T1182" s="29"/>
      <c r="U1182" s="29"/>
    </row>
    <row r="1183" spans="1:21">
      <c r="A1183" s="32"/>
      <c r="B1183" s="32"/>
      <c r="D1183" s="29"/>
      <c r="E1183" s="29"/>
      <c r="F1183" s="29"/>
      <c r="H1183" s="33"/>
      <c r="J1183" s="33"/>
      <c r="L1183" s="33"/>
      <c r="O1183" s="29"/>
      <c r="S1183" s="29"/>
      <c r="T1183" s="29"/>
      <c r="U1183" s="29"/>
    </row>
    <row r="1184" spans="1:21">
      <c r="A1184" s="32"/>
      <c r="B1184" s="32"/>
      <c r="D1184" s="29"/>
      <c r="E1184" s="29"/>
      <c r="F1184" s="29"/>
      <c r="H1184" s="33"/>
      <c r="J1184" s="33"/>
      <c r="L1184" s="33"/>
      <c r="O1184" s="29"/>
      <c r="S1184" s="29"/>
      <c r="T1184" s="29"/>
      <c r="U1184" s="29"/>
    </row>
    <row r="1185" spans="1:21">
      <c r="A1185" s="32"/>
      <c r="B1185" s="32"/>
      <c r="D1185" s="29"/>
      <c r="E1185" s="29"/>
      <c r="F1185" s="29"/>
      <c r="H1185" s="33"/>
      <c r="J1185" s="33"/>
      <c r="L1185" s="33"/>
      <c r="O1185" s="29"/>
      <c r="S1185" s="29"/>
      <c r="T1185" s="29"/>
      <c r="U1185" s="29"/>
    </row>
    <row r="1186" spans="1:21">
      <c r="A1186" s="32"/>
      <c r="B1186" s="32"/>
      <c r="D1186" s="29"/>
      <c r="E1186" s="29"/>
      <c r="F1186" s="29"/>
      <c r="H1186" s="33"/>
      <c r="J1186" s="33"/>
      <c r="L1186" s="33"/>
      <c r="O1186" s="29"/>
      <c r="S1186" s="29"/>
      <c r="T1186" s="29"/>
      <c r="U1186" s="29"/>
    </row>
    <row r="1187" spans="1:21">
      <c r="A1187" s="32"/>
      <c r="B1187" s="32"/>
      <c r="D1187" s="29"/>
      <c r="E1187" s="29"/>
      <c r="F1187" s="29"/>
      <c r="H1187" s="33"/>
      <c r="J1187" s="33"/>
      <c r="L1187" s="33"/>
      <c r="O1187" s="29"/>
      <c r="S1187" s="29"/>
      <c r="T1187" s="29"/>
      <c r="U1187" s="29"/>
    </row>
    <row r="1188" spans="1:21">
      <c r="A1188" s="32"/>
      <c r="B1188" s="32"/>
      <c r="D1188" s="29"/>
      <c r="E1188" s="29"/>
      <c r="F1188" s="29"/>
      <c r="H1188" s="33"/>
      <c r="J1188" s="33"/>
      <c r="L1188" s="33"/>
      <c r="O1188" s="29"/>
      <c r="S1188" s="29"/>
      <c r="T1188" s="29"/>
      <c r="U1188" s="29"/>
    </row>
    <row r="1189" spans="1:21">
      <c r="A1189" s="32"/>
      <c r="B1189" s="32"/>
      <c r="D1189" s="29"/>
      <c r="E1189" s="29"/>
      <c r="F1189" s="29"/>
      <c r="H1189" s="33"/>
      <c r="J1189" s="33"/>
      <c r="L1189" s="33"/>
      <c r="O1189" s="29"/>
      <c r="S1189" s="29"/>
      <c r="T1189" s="29"/>
      <c r="U1189" s="29"/>
    </row>
    <row r="1190" spans="1:21">
      <c r="A1190" s="32"/>
      <c r="B1190" s="32"/>
      <c r="D1190" s="29"/>
      <c r="E1190" s="29"/>
      <c r="F1190" s="29"/>
      <c r="H1190" s="33"/>
      <c r="J1190" s="33"/>
      <c r="L1190" s="33"/>
      <c r="O1190" s="29"/>
      <c r="S1190" s="29"/>
      <c r="T1190" s="29"/>
      <c r="U1190" s="29"/>
    </row>
    <row r="1191" spans="1:21">
      <c r="A1191" s="32"/>
      <c r="B1191" s="32"/>
      <c r="D1191" s="29"/>
      <c r="E1191" s="29"/>
      <c r="F1191" s="29"/>
      <c r="H1191" s="33"/>
      <c r="J1191" s="33"/>
      <c r="L1191" s="33"/>
      <c r="O1191" s="29"/>
      <c r="S1191" s="29"/>
      <c r="T1191" s="29"/>
      <c r="U1191" s="29"/>
    </row>
    <row r="1192" spans="1:21">
      <c r="A1192" s="32"/>
      <c r="B1192" s="32"/>
      <c r="D1192" s="29"/>
      <c r="E1192" s="29"/>
      <c r="F1192" s="29"/>
      <c r="H1192" s="33"/>
      <c r="J1192" s="33"/>
      <c r="L1192" s="33"/>
      <c r="O1192" s="29"/>
      <c r="S1192" s="29"/>
      <c r="T1192" s="29"/>
      <c r="U1192" s="29"/>
    </row>
    <row r="1193" spans="1:21">
      <c r="A1193" s="32"/>
      <c r="B1193" s="32"/>
      <c r="D1193" s="29"/>
      <c r="E1193" s="29"/>
      <c r="F1193" s="29"/>
      <c r="H1193" s="33"/>
      <c r="J1193" s="33"/>
      <c r="L1193" s="33"/>
      <c r="O1193" s="29"/>
      <c r="S1193" s="29"/>
      <c r="T1193" s="29"/>
      <c r="U1193" s="29"/>
    </row>
    <row r="1194" spans="1:21">
      <c r="A1194" s="32"/>
      <c r="B1194" s="32"/>
      <c r="D1194" s="29"/>
      <c r="E1194" s="29"/>
      <c r="F1194" s="29"/>
      <c r="H1194" s="33"/>
      <c r="J1194" s="33"/>
      <c r="L1194" s="33"/>
      <c r="O1194" s="29"/>
      <c r="S1194" s="29"/>
      <c r="T1194" s="29"/>
      <c r="U1194" s="29"/>
    </row>
    <row r="1195" spans="1:21">
      <c r="A1195" s="32"/>
      <c r="B1195" s="32"/>
      <c r="D1195" s="29"/>
      <c r="E1195" s="29"/>
      <c r="F1195" s="29"/>
      <c r="H1195" s="33"/>
      <c r="J1195" s="33"/>
      <c r="L1195" s="33"/>
      <c r="O1195" s="29"/>
      <c r="S1195" s="29"/>
      <c r="T1195" s="29"/>
      <c r="U1195" s="29"/>
    </row>
    <row r="1196" spans="1:21">
      <c r="A1196" s="32"/>
      <c r="B1196" s="32"/>
      <c r="D1196" s="29"/>
      <c r="E1196" s="29"/>
      <c r="F1196" s="29"/>
      <c r="H1196" s="33"/>
      <c r="J1196" s="33"/>
      <c r="L1196" s="33"/>
      <c r="O1196" s="29"/>
      <c r="S1196" s="29"/>
      <c r="T1196" s="29"/>
      <c r="U1196" s="29"/>
    </row>
    <row r="1197" spans="1:21">
      <c r="A1197" s="32"/>
      <c r="B1197" s="32"/>
      <c r="D1197" s="29"/>
      <c r="E1197" s="29"/>
      <c r="F1197" s="29"/>
      <c r="H1197" s="33"/>
      <c r="J1197" s="33"/>
      <c r="L1197" s="33"/>
      <c r="O1197" s="29"/>
      <c r="S1197" s="29"/>
      <c r="T1197" s="29"/>
      <c r="U1197" s="29"/>
    </row>
    <row r="1198" spans="1:21">
      <c r="A1198" s="32"/>
      <c r="B1198" s="32"/>
      <c r="D1198" s="29"/>
      <c r="E1198" s="29"/>
      <c r="F1198" s="29"/>
      <c r="H1198" s="33"/>
      <c r="J1198" s="33"/>
      <c r="L1198" s="33"/>
      <c r="O1198" s="29"/>
      <c r="S1198" s="29"/>
      <c r="T1198" s="29"/>
      <c r="U1198" s="29"/>
    </row>
    <row r="1199" spans="1:21">
      <c r="A1199" s="32"/>
      <c r="B1199" s="32"/>
      <c r="D1199" s="29"/>
      <c r="E1199" s="29"/>
      <c r="F1199" s="29"/>
      <c r="H1199" s="33"/>
      <c r="J1199" s="33"/>
      <c r="L1199" s="33"/>
      <c r="O1199" s="29"/>
      <c r="S1199" s="29"/>
      <c r="T1199" s="29"/>
      <c r="U1199" s="29"/>
    </row>
    <row r="1200" spans="1:21">
      <c r="A1200" s="32"/>
      <c r="B1200" s="32"/>
      <c r="D1200" s="29"/>
      <c r="E1200" s="29"/>
      <c r="F1200" s="29"/>
      <c r="H1200" s="33"/>
      <c r="J1200" s="33"/>
      <c r="L1200" s="33"/>
      <c r="O1200" s="29"/>
      <c r="S1200" s="29"/>
      <c r="T1200" s="29"/>
      <c r="U1200" s="29"/>
    </row>
    <row r="1201" spans="1:21">
      <c r="A1201" s="32"/>
      <c r="B1201" s="32"/>
      <c r="D1201" s="29"/>
      <c r="E1201" s="29"/>
      <c r="F1201" s="29"/>
      <c r="H1201" s="33"/>
      <c r="J1201" s="33"/>
      <c r="L1201" s="33"/>
      <c r="O1201" s="29"/>
      <c r="S1201" s="29"/>
      <c r="T1201" s="29"/>
      <c r="U1201" s="29"/>
    </row>
    <row r="1202" spans="1:21">
      <c r="A1202" s="32"/>
      <c r="B1202" s="32"/>
      <c r="D1202" s="29"/>
      <c r="E1202" s="29"/>
      <c r="F1202" s="29"/>
      <c r="H1202" s="33"/>
      <c r="J1202" s="33"/>
      <c r="L1202" s="33"/>
      <c r="O1202" s="29"/>
      <c r="S1202" s="29"/>
      <c r="T1202" s="29"/>
      <c r="U1202" s="29"/>
    </row>
    <row r="1203" spans="1:21">
      <c r="A1203" s="32"/>
      <c r="B1203" s="32"/>
      <c r="D1203" s="29"/>
      <c r="E1203" s="29"/>
      <c r="F1203" s="29"/>
      <c r="H1203" s="33"/>
      <c r="J1203" s="33"/>
      <c r="L1203" s="33"/>
      <c r="O1203" s="29"/>
      <c r="S1203" s="29"/>
      <c r="T1203" s="29"/>
      <c r="U1203" s="29"/>
    </row>
    <row r="1204" spans="1:21">
      <c r="A1204" s="32"/>
      <c r="B1204" s="32"/>
      <c r="D1204" s="29"/>
      <c r="E1204" s="29"/>
      <c r="F1204" s="29"/>
      <c r="H1204" s="33"/>
      <c r="J1204" s="33"/>
      <c r="L1204" s="33"/>
      <c r="O1204" s="29"/>
      <c r="S1204" s="29"/>
      <c r="T1204" s="29"/>
      <c r="U1204" s="29"/>
    </row>
    <row r="1205" spans="1:21">
      <c r="A1205" s="32"/>
      <c r="B1205" s="32"/>
      <c r="D1205" s="29"/>
      <c r="E1205" s="29"/>
      <c r="F1205" s="29"/>
      <c r="H1205" s="33"/>
      <c r="J1205" s="33"/>
      <c r="L1205" s="33"/>
      <c r="O1205" s="29"/>
      <c r="S1205" s="29"/>
      <c r="T1205" s="29"/>
      <c r="U1205" s="29"/>
    </row>
    <row r="1206" spans="1:21">
      <c r="A1206" s="32"/>
      <c r="B1206" s="32"/>
      <c r="D1206" s="29"/>
      <c r="E1206" s="29"/>
      <c r="F1206" s="29"/>
      <c r="H1206" s="33"/>
      <c r="J1206" s="33"/>
      <c r="L1206" s="33"/>
      <c r="O1206" s="29"/>
      <c r="S1206" s="29"/>
      <c r="T1206" s="29"/>
      <c r="U1206" s="29"/>
    </row>
    <row r="1207" spans="1:21">
      <c r="A1207" s="32"/>
      <c r="B1207" s="32"/>
      <c r="D1207" s="29"/>
      <c r="E1207" s="29"/>
      <c r="F1207" s="29"/>
      <c r="H1207" s="33"/>
      <c r="J1207" s="33"/>
      <c r="L1207" s="33"/>
      <c r="O1207" s="29"/>
      <c r="S1207" s="29"/>
      <c r="T1207" s="29"/>
      <c r="U1207" s="29"/>
    </row>
    <row r="1208" spans="1:21">
      <c r="A1208" s="32"/>
      <c r="B1208" s="32"/>
      <c r="D1208" s="29"/>
      <c r="E1208" s="29"/>
      <c r="F1208" s="29"/>
      <c r="H1208" s="33"/>
      <c r="J1208" s="33"/>
      <c r="L1208" s="33"/>
      <c r="O1208" s="29"/>
      <c r="S1208" s="29"/>
      <c r="T1208" s="29"/>
      <c r="U1208" s="29"/>
    </row>
    <row r="1209" spans="1:21">
      <c r="A1209" s="32"/>
      <c r="B1209" s="32"/>
      <c r="D1209" s="29"/>
      <c r="E1209" s="29"/>
      <c r="F1209" s="29"/>
      <c r="H1209" s="33"/>
      <c r="J1209" s="33"/>
      <c r="L1209" s="33"/>
      <c r="O1209" s="29"/>
      <c r="S1209" s="29"/>
      <c r="T1209" s="29"/>
      <c r="U1209" s="29"/>
    </row>
    <row r="1210" spans="1:21">
      <c r="A1210" s="32"/>
      <c r="B1210" s="32"/>
      <c r="D1210" s="29"/>
      <c r="E1210" s="29"/>
      <c r="F1210" s="29"/>
      <c r="H1210" s="33"/>
      <c r="J1210" s="33"/>
      <c r="L1210" s="33"/>
      <c r="O1210" s="29"/>
      <c r="S1210" s="29"/>
      <c r="T1210" s="29"/>
      <c r="U1210" s="29"/>
    </row>
    <row r="1211" spans="1:21">
      <c r="A1211" s="32"/>
      <c r="B1211" s="32"/>
      <c r="D1211" s="29"/>
      <c r="E1211" s="29"/>
      <c r="F1211" s="29"/>
      <c r="H1211" s="33"/>
      <c r="J1211" s="33"/>
      <c r="L1211" s="33"/>
      <c r="O1211" s="29"/>
      <c r="S1211" s="29"/>
      <c r="T1211" s="29"/>
      <c r="U1211" s="29"/>
    </row>
    <row r="1212" spans="1:21">
      <c r="A1212" s="32"/>
      <c r="B1212" s="32"/>
      <c r="D1212" s="29"/>
      <c r="E1212" s="29"/>
      <c r="F1212" s="29"/>
      <c r="H1212" s="33"/>
      <c r="J1212" s="33"/>
      <c r="L1212" s="33"/>
      <c r="O1212" s="29"/>
      <c r="S1212" s="29"/>
      <c r="T1212" s="29"/>
      <c r="U1212" s="29"/>
    </row>
    <row r="1213" spans="1:21">
      <c r="A1213" s="32"/>
      <c r="B1213" s="32"/>
      <c r="D1213" s="29"/>
      <c r="E1213" s="29"/>
      <c r="F1213" s="29"/>
      <c r="H1213" s="33"/>
      <c r="J1213" s="33"/>
      <c r="L1213" s="33"/>
      <c r="O1213" s="29"/>
      <c r="S1213" s="29"/>
      <c r="T1213" s="29"/>
      <c r="U1213" s="29"/>
    </row>
    <row r="1214" spans="1:21">
      <c r="A1214" s="32"/>
      <c r="B1214" s="32"/>
      <c r="D1214" s="29"/>
      <c r="E1214" s="29"/>
      <c r="F1214" s="29"/>
      <c r="H1214" s="33"/>
      <c r="J1214" s="33"/>
      <c r="L1214" s="33"/>
      <c r="O1214" s="29"/>
      <c r="S1214" s="29"/>
      <c r="T1214" s="29"/>
      <c r="U1214" s="29"/>
    </row>
    <row r="1215" spans="1:21">
      <c r="A1215" s="32"/>
      <c r="B1215" s="32"/>
      <c r="D1215" s="29"/>
      <c r="E1215" s="29"/>
      <c r="F1215" s="29"/>
      <c r="H1215" s="33"/>
      <c r="J1215" s="33"/>
      <c r="L1215" s="33"/>
      <c r="O1215" s="29"/>
      <c r="S1215" s="29"/>
      <c r="T1215" s="29"/>
      <c r="U1215" s="29"/>
    </row>
    <row r="1216" spans="1:21">
      <c r="A1216" s="32"/>
      <c r="B1216" s="32"/>
      <c r="D1216" s="29"/>
      <c r="E1216" s="29"/>
      <c r="F1216" s="29"/>
      <c r="H1216" s="33"/>
      <c r="J1216" s="33"/>
      <c r="L1216" s="33"/>
      <c r="O1216" s="29"/>
      <c r="S1216" s="29"/>
      <c r="T1216" s="29"/>
      <c r="U1216" s="29"/>
    </row>
    <row r="1217" spans="1:21">
      <c r="A1217" s="32"/>
      <c r="B1217" s="32"/>
      <c r="D1217" s="29"/>
      <c r="E1217" s="29"/>
      <c r="F1217" s="29"/>
      <c r="H1217" s="33"/>
      <c r="J1217" s="33"/>
      <c r="L1217" s="33"/>
      <c r="O1217" s="29"/>
      <c r="S1217" s="29"/>
      <c r="T1217" s="29"/>
      <c r="U1217" s="29"/>
    </row>
    <row r="1218" spans="1:21">
      <c r="A1218" s="32"/>
      <c r="B1218" s="32"/>
      <c r="D1218" s="29"/>
      <c r="E1218" s="29"/>
      <c r="F1218" s="29"/>
      <c r="H1218" s="33"/>
      <c r="J1218" s="33"/>
      <c r="L1218" s="33"/>
      <c r="O1218" s="29"/>
      <c r="S1218" s="29"/>
      <c r="T1218" s="29"/>
      <c r="U1218" s="29"/>
    </row>
    <row r="1219" spans="1:21">
      <c r="A1219" s="32"/>
      <c r="B1219" s="32"/>
      <c r="D1219" s="29"/>
      <c r="E1219" s="29"/>
      <c r="F1219" s="29"/>
      <c r="H1219" s="33"/>
      <c r="J1219" s="33"/>
      <c r="L1219" s="33"/>
      <c r="O1219" s="29"/>
      <c r="S1219" s="29"/>
      <c r="T1219" s="29"/>
      <c r="U1219" s="29"/>
    </row>
    <row r="1220" spans="1:21">
      <c r="A1220" s="32"/>
      <c r="B1220" s="32"/>
      <c r="D1220" s="29"/>
      <c r="E1220" s="29"/>
      <c r="F1220" s="29"/>
      <c r="H1220" s="33"/>
      <c r="J1220" s="33"/>
      <c r="L1220" s="33"/>
      <c r="O1220" s="29"/>
      <c r="S1220" s="29"/>
      <c r="T1220" s="29"/>
      <c r="U1220" s="29"/>
    </row>
    <row r="1221" spans="1:21">
      <c r="A1221" s="32"/>
      <c r="B1221" s="32"/>
      <c r="D1221" s="29"/>
      <c r="E1221" s="29"/>
      <c r="F1221" s="29"/>
      <c r="H1221" s="33"/>
      <c r="J1221" s="33"/>
      <c r="L1221" s="33"/>
      <c r="O1221" s="29"/>
      <c r="S1221" s="29"/>
      <c r="T1221" s="29"/>
      <c r="U1221" s="29"/>
    </row>
    <row r="1222" spans="1:21">
      <c r="A1222" s="32"/>
      <c r="B1222" s="32"/>
      <c r="D1222" s="29"/>
      <c r="E1222" s="29"/>
      <c r="F1222" s="29"/>
      <c r="H1222" s="33"/>
      <c r="J1222" s="33"/>
      <c r="L1222" s="33"/>
      <c r="O1222" s="29"/>
      <c r="S1222" s="29"/>
      <c r="T1222" s="29"/>
      <c r="U1222" s="29"/>
    </row>
    <row r="1223" spans="1:21">
      <c r="A1223" s="32"/>
      <c r="B1223" s="32"/>
      <c r="D1223" s="29"/>
      <c r="E1223" s="29"/>
      <c r="F1223" s="29"/>
      <c r="H1223" s="33"/>
      <c r="J1223" s="33"/>
      <c r="L1223" s="33"/>
      <c r="O1223" s="29"/>
      <c r="S1223" s="29"/>
      <c r="T1223" s="29"/>
      <c r="U1223" s="29"/>
    </row>
    <row r="1224" spans="1:21">
      <c r="A1224" s="32"/>
      <c r="B1224" s="32"/>
      <c r="D1224" s="29"/>
      <c r="E1224" s="29"/>
      <c r="F1224" s="29"/>
      <c r="H1224" s="33"/>
      <c r="J1224" s="33"/>
      <c r="L1224" s="33"/>
      <c r="O1224" s="29"/>
      <c r="S1224" s="29"/>
      <c r="T1224" s="29"/>
      <c r="U1224" s="29"/>
    </row>
    <row r="1225" spans="1:21">
      <c r="A1225" s="32"/>
      <c r="B1225" s="32"/>
      <c r="D1225" s="29"/>
      <c r="E1225" s="29"/>
      <c r="F1225" s="29"/>
      <c r="H1225" s="33"/>
      <c r="J1225" s="33"/>
      <c r="L1225" s="33"/>
      <c r="O1225" s="29"/>
      <c r="S1225" s="29"/>
      <c r="T1225" s="29"/>
      <c r="U1225" s="29"/>
    </row>
    <row r="1226" spans="1:21">
      <c r="A1226" s="32"/>
      <c r="B1226" s="32"/>
      <c r="D1226" s="29"/>
      <c r="E1226" s="29"/>
      <c r="F1226" s="29"/>
      <c r="H1226" s="33"/>
      <c r="J1226" s="33"/>
      <c r="L1226" s="33"/>
      <c r="O1226" s="29"/>
      <c r="S1226" s="29"/>
      <c r="T1226" s="29"/>
      <c r="U1226" s="29"/>
    </row>
    <row r="1227" spans="1:21">
      <c r="A1227" s="32"/>
      <c r="B1227" s="32"/>
      <c r="D1227" s="29"/>
      <c r="E1227" s="29"/>
      <c r="F1227" s="29"/>
      <c r="H1227" s="33"/>
      <c r="J1227" s="33"/>
      <c r="L1227" s="33"/>
      <c r="O1227" s="29"/>
      <c r="S1227" s="29"/>
      <c r="T1227" s="29"/>
      <c r="U1227" s="29"/>
    </row>
    <row r="1228" spans="1:21">
      <c r="A1228" s="32"/>
      <c r="B1228" s="32"/>
      <c r="D1228" s="29"/>
      <c r="E1228" s="29"/>
      <c r="F1228" s="29"/>
      <c r="H1228" s="33"/>
      <c r="J1228" s="33"/>
      <c r="L1228" s="33"/>
      <c r="O1228" s="29"/>
      <c r="S1228" s="29"/>
      <c r="T1228" s="29"/>
      <c r="U1228" s="29"/>
    </row>
    <row r="1229" spans="1:21">
      <c r="A1229" s="32"/>
      <c r="B1229" s="32"/>
      <c r="D1229" s="29"/>
      <c r="E1229" s="29"/>
      <c r="F1229" s="29"/>
      <c r="H1229" s="33"/>
      <c r="J1229" s="33"/>
      <c r="L1229" s="33"/>
      <c r="O1229" s="29"/>
      <c r="S1229" s="29"/>
      <c r="T1229" s="29"/>
      <c r="U1229" s="29"/>
    </row>
    <row r="1230" spans="1:21">
      <c r="A1230" s="32"/>
      <c r="B1230" s="32"/>
      <c r="D1230" s="29"/>
      <c r="E1230" s="29"/>
      <c r="F1230" s="29"/>
      <c r="H1230" s="33"/>
      <c r="J1230" s="33"/>
      <c r="L1230" s="33"/>
      <c r="O1230" s="29"/>
      <c r="S1230" s="29"/>
      <c r="T1230" s="29"/>
      <c r="U1230" s="29"/>
    </row>
    <row r="1231" spans="1:21">
      <c r="A1231" s="32"/>
      <c r="B1231" s="32"/>
      <c r="D1231" s="29"/>
      <c r="E1231" s="29"/>
      <c r="F1231" s="29"/>
      <c r="H1231" s="33"/>
      <c r="J1231" s="33"/>
      <c r="L1231" s="33"/>
      <c r="O1231" s="29"/>
      <c r="S1231" s="29"/>
      <c r="T1231" s="29"/>
      <c r="U1231" s="29"/>
    </row>
    <row r="1232" spans="1:21">
      <c r="A1232" s="32"/>
      <c r="B1232" s="32"/>
      <c r="D1232" s="29"/>
      <c r="E1232" s="29"/>
      <c r="F1232" s="29"/>
      <c r="H1232" s="33"/>
      <c r="J1232" s="33"/>
      <c r="L1232" s="33"/>
      <c r="O1232" s="29"/>
      <c r="S1232" s="29"/>
      <c r="T1232" s="29"/>
      <c r="U1232" s="29"/>
    </row>
    <row r="1233" spans="1:21">
      <c r="A1233" s="32"/>
      <c r="B1233" s="32"/>
      <c r="D1233" s="29"/>
      <c r="E1233" s="29"/>
      <c r="F1233" s="29"/>
      <c r="H1233" s="33"/>
      <c r="J1233" s="33"/>
      <c r="L1233" s="33"/>
      <c r="O1233" s="29"/>
      <c r="S1233" s="29"/>
      <c r="T1233" s="29"/>
      <c r="U1233" s="29"/>
    </row>
    <row r="1234" spans="1:21">
      <c r="A1234" s="32"/>
      <c r="B1234" s="32"/>
      <c r="D1234" s="29"/>
      <c r="E1234" s="29"/>
      <c r="F1234" s="29"/>
      <c r="H1234" s="33"/>
      <c r="J1234" s="33"/>
      <c r="L1234" s="33"/>
      <c r="O1234" s="29"/>
      <c r="S1234" s="29"/>
      <c r="T1234" s="29"/>
      <c r="U1234" s="29"/>
    </row>
    <row r="1235" spans="1:21">
      <c r="A1235" s="32"/>
      <c r="B1235" s="32"/>
      <c r="D1235" s="29"/>
      <c r="E1235" s="29"/>
      <c r="F1235" s="29"/>
      <c r="H1235" s="33"/>
      <c r="J1235" s="33"/>
      <c r="L1235" s="33"/>
      <c r="O1235" s="29"/>
      <c r="S1235" s="29"/>
      <c r="T1235" s="29"/>
      <c r="U1235" s="29"/>
    </row>
    <row r="1236" spans="1:21">
      <c r="A1236" s="32"/>
      <c r="B1236" s="32"/>
      <c r="D1236" s="29"/>
      <c r="E1236" s="29"/>
      <c r="F1236" s="29"/>
      <c r="H1236" s="33"/>
      <c r="J1236" s="33"/>
      <c r="L1236" s="33"/>
      <c r="O1236" s="29"/>
      <c r="S1236" s="29"/>
      <c r="T1236" s="29"/>
      <c r="U1236" s="29"/>
    </row>
    <row r="1237" spans="1:21">
      <c r="A1237" s="32"/>
      <c r="B1237" s="32"/>
      <c r="D1237" s="29"/>
      <c r="E1237" s="29"/>
      <c r="F1237" s="29"/>
      <c r="H1237" s="33"/>
      <c r="J1237" s="33"/>
      <c r="L1237" s="33"/>
      <c r="O1237" s="29"/>
      <c r="S1237" s="29"/>
      <c r="T1237" s="29"/>
      <c r="U1237" s="29"/>
    </row>
    <row r="1238" spans="1:21">
      <c r="A1238" s="32"/>
      <c r="B1238" s="32"/>
      <c r="D1238" s="29"/>
      <c r="E1238" s="29"/>
      <c r="F1238" s="29"/>
      <c r="H1238" s="33"/>
      <c r="J1238" s="33"/>
      <c r="L1238" s="33"/>
      <c r="O1238" s="29"/>
      <c r="S1238" s="29"/>
      <c r="T1238" s="29"/>
      <c r="U1238" s="29"/>
    </row>
    <row r="1239" spans="1:21">
      <c r="A1239" s="32"/>
      <c r="B1239" s="32"/>
      <c r="D1239" s="29"/>
      <c r="E1239" s="29"/>
      <c r="F1239" s="29"/>
      <c r="H1239" s="33"/>
      <c r="J1239" s="33"/>
      <c r="L1239" s="33"/>
      <c r="O1239" s="29"/>
      <c r="S1239" s="29"/>
      <c r="T1239" s="29"/>
      <c r="U1239" s="29"/>
    </row>
    <row r="1240" spans="1:21">
      <c r="A1240" s="32"/>
      <c r="B1240" s="32"/>
      <c r="D1240" s="29"/>
      <c r="E1240" s="29"/>
      <c r="F1240" s="29"/>
      <c r="H1240" s="33"/>
      <c r="J1240" s="33"/>
      <c r="L1240" s="33"/>
      <c r="O1240" s="29"/>
      <c r="S1240" s="29"/>
      <c r="T1240" s="29"/>
      <c r="U1240" s="29"/>
    </row>
    <row r="1241" spans="1:21">
      <c r="A1241" s="32"/>
      <c r="B1241" s="32"/>
      <c r="D1241" s="29"/>
      <c r="E1241" s="29"/>
      <c r="F1241" s="29"/>
      <c r="H1241" s="33"/>
      <c r="J1241" s="33"/>
      <c r="L1241" s="33"/>
      <c r="O1241" s="29"/>
      <c r="S1241" s="29"/>
      <c r="T1241" s="29"/>
      <c r="U1241" s="29"/>
    </row>
    <row r="1242" spans="1:21">
      <c r="A1242" s="32"/>
      <c r="B1242" s="32"/>
      <c r="D1242" s="29"/>
      <c r="E1242" s="29"/>
      <c r="F1242" s="29"/>
      <c r="H1242" s="33"/>
      <c r="J1242" s="33"/>
      <c r="L1242" s="33"/>
      <c r="O1242" s="29"/>
      <c r="S1242" s="29"/>
      <c r="T1242" s="29"/>
      <c r="U1242" s="29"/>
    </row>
    <row r="1243" spans="1:21">
      <c r="A1243" s="32"/>
      <c r="B1243" s="32"/>
      <c r="D1243" s="29"/>
      <c r="E1243" s="29"/>
      <c r="F1243" s="29"/>
      <c r="H1243" s="33"/>
      <c r="J1243" s="33"/>
      <c r="L1243" s="33"/>
      <c r="O1243" s="29"/>
      <c r="S1243" s="29"/>
      <c r="T1243" s="29"/>
      <c r="U1243" s="29"/>
    </row>
    <row r="1244" spans="1:21">
      <c r="A1244" s="32"/>
      <c r="B1244" s="32"/>
      <c r="D1244" s="29"/>
      <c r="E1244" s="29"/>
      <c r="F1244" s="29"/>
      <c r="H1244" s="33"/>
      <c r="J1244" s="33"/>
      <c r="L1244" s="33"/>
      <c r="O1244" s="29"/>
      <c r="S1244" s="29"/>
      <c r="T1244" s="29"/>
      <c r="U1244" s="29"/>
    </row>
    <row r="1245" spans="1:21">
      <c r="A1245" s="32"/>
      <c r="B1245" s="32"/>
      <c r="D1245" s="29"/>
      <c r="E1245" s="29"/>
      <c r="F1245" s="29"/>
      <c r="H1245" s="33"/>
      <c r="J1245" s="33"/>
      <c r="L1245" s="33"/>
      <c r="O1245" s="29"/>
      <c r="S1245" s="29"/>
      <c r="T1245" s="29"/>
      <c r="U1245" s="29"/>
    </row>
    <row r="1246" spans="1:21">
      <c r="A1246" s="32"/>
      <c r="B1246" s="32"/>
      <c r="D1246" s="29"/>
      <c r="E1246" s="29"/>
      <c r="F1246" s="29"/>
      <c r="H1246" s="33"/>
      <c r="J1246" s="33"/>
      <c r="L1246" s="33"/>
      <c r="O1246" s="29"/>
      <c r="S1246" s="29"/>
      <c r="T1246" s="29"/>
      <c r="U1246" s="29"/>
    </row>
    <row r="1247" spans="1:21">
      <c r="A1247" s="32"/>
      <c r="B1247" s="32"/>
      <c r="D1247" s="29"/>
      <c r="E1247" s="29"/>
      <c r="F1247" s="29"/>
      <c r="H1247" s="33"/>
      <c r="J1247" s="33"/>
      <c r="L1247" s="33"/>
      <c r="O1247" s="29"/>
      <c r="S1247" s="29"/>
      <c r="T1247" s="29"/>
      <c r="U1247" s="29"/>
    </row>
    <row r="1248" spans="1:21">
      <c r="A1248" s="32"/>
      <c r="B1248" s="32"/>
      <c r="D1248" s="29"/>
      <c r="E1248" s="29"/>
      <c r="F1248" s="29"/>
      <c r="H1248" s="33"/>
      <c r="J1248" s="33"/>
      <c r="L1248" s="33"/>
      <c r="O1248" s="29"/>
      <c r="S1248" s="29"/>
      <c r="T1248" s="29"/>
      <c r="U1248" s="29"/>
    </row>
    <row r="1249" spans="1:21">
      <c r="A1249" s="32"/>
      <c r="B1249" s="32"/>
      <c r="D1249" s="29"/>
      <c r="E1249" s="29"/>
      <c r="F1249" s="29"/>
      <c r="H1249" s="33"/>
      <c r="J1249" s="33"/>
      <c r="L1249" s="33"/>
      <c r="O1249" s="29"/>
      <c r="S1249" s="29"/>
      <c r="T1249" s="29"/>
      <c r="U1249" s="29"/>
    </row>
    <row r="1250" spans="1:21">
      <c r="A1250" s="32"/>
      <c r="B1250" s="32"/>
      <c r="D1250" s="29"/>
      <c r="E1250" s="29"/>
      <c r="F1250" s="29"/>
      <c r="H1250" s="33"/>
      <c r="J1250" s="33"/>
      <c r="L1250" s="33"/>
      <c r="O1250" s="29"/>
      <c r="S1250" s="29"/>
      <c r="T1250" s="29"/>
      <c r="U1250" s="29"/>
    </row>
    <row r="1251" spans="1:21">
      <c r="A1251" s="32"/>
      <c r="B1251" s="32"/>
      <c r="D1251" s="29"/>
      <c r="E1251" s="29"/>
      <c r="F1251" s="29"/>
      <c r="H1251" s="33"/>
      <c r="J1251" s="33"/>
      <c r="L1251" s="33"/>
      <c r="O1251" s="29"/>
      <c r="S1251" s="29"/>
      <c r="T1251" s="29"/>
      <c r="U1251" s="29"/>
    </row>
    <row r="1252" spans="1:21">
      <c r="A1252" s="32"/>
      <c r="B1252" s="32"/>
      <c r="D1252" s="29"/>
      <c r="E1252" s="29"/>
      <c r="F1252" s="29"/>
      <c r="H1252" s="33"/>
      <c r="J1252" s="33"/>
      <c r="L1252" s="33"/>
      <c r="O1252" s="29"/>
      <c r="S1252" s="29"/>
      <c r="T1252" s="29"/>
      <c r="U1252" s="29"/>
    </row>
    <row r="1253" spans="1:21">
      <c r="A1253" s="32"/>
      <c r="B1253" s="32"/>
      <c r="D1253" s="29"/>
      <c r="E1253" s="29"/>
      <c r="F1253" s="29"/>
      <c r="H1253" s="33"/>
      <c r="J1253" s="33"/>
      <c r="L1253" s="33"/>
      <c r="O1253" s="29"/>
      <c r="S1253" s="29"/>
      <c r="T1253" s="29"/>
      <c r="U1253" s="29"/>
    </row>
    <row r="1254" spans="1:21">
      <c r="A1254" s="32"/>
      <c r="B1254" s="32"/>
      <c r="D1254" s="29"/>
      <c r="E1254" s="29"/>
      <c r="F1254" s="29"/>
      <c r="H1254" s="33"/>
      <c r="J1254" s="33"/>
      <c r="L1254" s="33"/>
      <c r="O1254" s="29"/>
      <c r="S1254" s="29"/>
      <c r="T1254" s="29"/>
      <c r="U1254" s="29"/>
    </row>
    <row r="1255" spans="1:21">
      <c r="A1255" s="32"/>
      <c r="B1255" s="32"/>
      <c r="D1255" s="29"/>
      <c r="E1255" s="29"/>
      <c r="F1255" s="29"/>
      <c r="H1255" s="33"/>
      <c r="J1255" s="33"/>
      <c r="L1255" s="33"/>
      <c r="O1255" s="29"/>
      <c r="S1255" s="29"/>
      <c r="T1255" s="29"/>
      <c r="U1255" s="29"/>
    </row>
    <row r="1256" spans="1:21">
      <c r="A1256" s="32"/>
      <c r="B1256" s="32"/>
      <c r="D1256" s="29"/>
      <c r="E1256" s="29"/>
      <c r="F1256" s="29"/>
      <c r="H1256" s="33"/>
      <c r="J1256" s="33"/>
      <c r="L1256" s="33"/>
      <c r="O1256" s="29"/>
      <c r="S1256" s="29"/>
      <c r="T1256" s="29"/>
      <c r="U1256" s="29"/>
    </row>
    <row r="1257" spans="1:21">
      <c r="A1257" s="32"/>
      <c r="B1257" s="32"/>
      <c r="D1257" s="29"/>
      <c r="E1257" s="29"/>
      <c r="F1257" s="29"/>
      <c r="H1257" s="33"/>
      <c r="J1257" s="33"/>
      <c r="L1257" s="33"/>
      <c r="O1257" s="29"/>
      <c r="S1257" s="29"/>
      <c r="T1257" s="29"/>
      <c r="U1257" s="29"/>
    </row>
    <row r="1258" spans="1:21">
      <c r="A1258" s="32"/>
      <c r="B1258" s="32"/>
      <c r="D1258" s="29"/>
      <c r="E1258" s="29"/>
      <c r="F1258" s="29"/>
      <c r="H1258" s="33"/>
      <c r="J1258" s="33"/>
      <c r="L1258" s="33"/>
      <c r="O1258" s="29"/>
      <c r="S1258" s="29"/>
      <c r="T1258" s="29"/>
      <c r="U1258" s="29"/>
    </row>
    <row r="1259" spans="1:21">
      <c r="A1259" s="32"/>
      <c r="B1259" s="32"/>
      <c r="D1259" s="29"/>
      <c r="E1259" s="29"/>
      <c r="F1259" s="29"/>
      <c r="H1259" s="33"/>
      <c r="J1259" s="33"/>
      <c r="L1259" s="33"/>
      <c r="O1259" s="29"/>
      <c r="S1259" s="29"/>
      <c r="T1259" s="29"/>
      <c r="U1259" s="29"/>
    </row>
    <row r="1260" spans="1:21">
      <c r="A1260" s="32"/>
      <c r="B1260" s="32"/>
      <c r="D1260" s="29"/>
      <c r="E1260" s="29"/>
      <c r="F1260" s="29"/>
      <c r="H1260" s="33"/>
      <c r="J1260" s="33"/>
      <c r="L1260" s="33"/>
      <c r="O1260" s="29"/>
      <c r="S1260" s="29"/>
      <c r="T1260" s="29"/>
      <c r="U1260" s="29"/>
    </row>
    <row r="1261" spans="1:21">
      <c r="A1261" s="32"/>
      <c r="B1261" s="32"/>
      <c r="D1261" s="29"/>
      <c r="E1261" s="29"/>
      <c r="F1261" s="29"/>
      <c r="H1261" s="33"/>
      <c r="J1261" s="33"/>
      <c r="L1261" s="33"/>
      <c r="O1261" s="29"/>
      <c r="S1261" s="29"/>
      <c r="T1261" s="29"/>
      <c r="U1261" s="29"/>
    </row>
    <row r="1262" spans="1:21">
      <c r="A1262" s="32"/>
      <c r="B1262" s="32"/>
      <c r="D1262" s="29"/>
      <c r="E1262" s="29"/>
      <c r="F1262" s="29"/>
      <c r="H1262" s="33"/>
      <c r="J1262" s="33"/>
      <c r="L1262" s="33"/>
      <c r="O1262" s="29"/>
      <c r="S1262" s="29"/>
      <c r="T1262" s="29"/>
      <c r="U1262" s="29"/>
    </row>
    <row r="1263" spans="1:21">
      <c r="A1263" s="32"/>
      <c r="B1263" s="32"/>
      <c r="D1263" s="29"/>
      <c r="E1263" s="29"/>
      <c r="F1263" s="29"/>
      <c r="H1263" s="33"/>
      <c r="J1263" s="33"/>
      <c r="L1263" s="33"/>
      <c r="O1263" s="29"/>
      <c r="S1263" s="29"/>
      <c r="T1263" s="29"/>
      <c r="U1263" s="29"/>
    </row>
    <row r="1264" spans="1:21">
      <c r="A1264" s="32"/>
      <c r="B1264" s="32"/>
      <c r="D1264" s="29"/>
      <c r="E1264" s="29"/>
      <c r="F1264" s="29"/>
      <c r="H1264" s="33"/>
      <c r="J1264" s="33"/>
      <c r="L1264" s="33"/>
      <c r="O1264" s="29"/>
      <c r="S1264" s="29"/>
      <c r="T1264" s="29"/>
      <c r="U1264" s="29"/>
    </row>
    <row r="1265" spans="1:21">
      <c r="A1265" s="32"/>
      <c r="B1265" s="32"/>
      <c r="D1265" s="29"/>
      <c r="E1265" s="29"/>
      <c r="F1265" s="29"/>
      <c r="H1265" s="33"/>
      <c r="J1265" s="33"/>
      <c r="L1265" s="33"/>
      <c r="O1265" s="29"/>
      <c r="S1265" s="29"/>
      <c r="T1265" s="29"/>
      <c r="U1265" s="29"/>
    </row>
    <row r="1266" spans="1:21">
      <c r="A1266" s="32"/>
      <c r="B1266" s="32"/>
      <c r="D1266" s="29"/>
      <c r="E1266" s="29"/>
      <c r="F1266" s="29"/>
      <c r="H1266" s="33"/>
      <c r="J1266" s="33"/>
      <c r="L1266" s="33"/>
      <c r="O1266" s="29"/>
      <c r="S1266" s="29"/>
      <c r="T1266" s="29"/>
      <c r="U1266" s="29"/>
    </row>
    <row r="1267" spans="1:21">
      <c r="A1267" s="32"/>
      <c r="B1267" s="32"/>
      <c r="D1267" s="29"/>
      <c r="E1267" s="29"/>
      <c r="F1267" s="29"/>
      <c r="H1267" s="33"/>
      <c r="J1267" s="33"/>
      <c r="L1267" s="33"/>
      <c r="O1267" s="29"/>
      <c r="S1267" s="29"/>
      <c r="T1267" s="29"/>
      <c r="U1267" s="29"/>
    </row>
    <row r="1268" spans="1:21">
      <c r="A1268" s="32"/>
      <c r="B1268" s="32"/>
      <c r="D1268" s="29"/>
      <c r="E1268" s="29"/>
      <c r="F1268" s="29"/>
      <c r="H1268" s="33"/>
      <c r="J1268" s="33"/>
      <c r="L1268" s="33"/>
      <c r="O1268" s="29"/>
      <c r="S1268" s="29"/>
      <c r="T1268" s="29"/>
      <c r="U1268" s="29"/>
    </row>
    <row r="1269" spans="1:21">
      <c r="A1269" s="32"/>
      <c r="B1269" s="32"/>
      <c r="D1269" s="29"/>
      <c r="E1269" s="29"/>
      <c r="F1269" s="29"/>
      <c r="H1269" s="33"/>
      <c r="J1269" s="33"/>
      <c r="L1269" s="33"/>
      <c r="O1269" s="29"/>
      <c r="S1269" s="29"/>
      <c r="T1269" s="29"/>
      <c r="U1269" s="29"/>
    </row>
    <row r="1270" spans="1:21">
      <c r="A1270" s="32"/>
      <c r="B1270" s="32"/>
      <c r="D1270" s="29"/>
      <c r="E1270" s="29"/>
      <c r="F1270" s="29"/>
      <c r="H1270" s="33"/>
      <c r="J1270" s="33"/>
      <c r="L1270" s="33"/>
      <c r="O1270" s="29"/>
      <c r="S1270" s="29"/>
      <c r="T1270" s="29"/>
      <c r="U1270" s="29"/>
    </row>
    <row r="1271" spans="1:21">
      <c r="A1271" s="32"/>
      <c r="B1271" s="32"/>
      <c r="D1271" s="29"/>
      <c r="E1271" s="29"/>
      <c r="F1271" s="29"/>
      <c r="H1271" s="33"/>
      <c r="J1271" s="33"/>
      <c r="L1271" s="33"/>
      <c r="O1271" s="29"/>
      <c r="S1271" s="29"/>
      <c r="T1271" s="29"/>
      <c r="U1271" s="29"/>
    </row>
    <row r="1272" spans="1:21">
      <c r="A1272" s="32"/>
      <c r="B1272" s="32"/>
      <c r="D1272" s="29"/>
      <c r="E1272" s="29"/>
      <c r="F1272" s="29"/>
      <c r="H1272" s="33"/>
      <c r="J1272" s="33"/>
      <c r="L1272" s="33"/>
      <c r="O1272" s="29"/>
      <c r="S1272" s="29"/>
      <c r="T1272" s="29"/>
      <c r="U1272" s="29"/>
    </row>
    <row r="1273" spans="1:21">
      <c r="A1273" s="32"/>
      <c r="B1273" s="32"/>
      <c r="D1273" s="29"/>
      <c r="E1273" s="29"/>
      <c r="F1273" s="29"/>
      <c r="H1273" s="33"/>
      <c r="J1273" s="33"/>
      <c r="L1273" s="33"/>
      <c r="O1273" s="29"/>
      <c r="S1273" s="29"/>
      <c r="T1273" s="29"/>
      <c r="U1273" s="29"/>
    </row>
    <row r="1274" spans="1:21">
      <c r="A1274" s="32"/>
      <c r="B1274" s="32"/>
      <c r="D1274" s="29"/>
      <c r="E1274" s="29"/>
      <c r="F1274" s="29"/>
      <c r="H1274" s="33"/>
      <c r="J1274" s="33"/>
      <c r="L1274" s="33"/>
      <c r="O1274" s="29"/>
      <c r="S1274" s="29"/>
      <c r="T1274" s="29"/>
      <c r="U1274" s="29"/>
    </row>
    <row r="1275" spans="1:21">
      <c r="A1275" s="32"/>
      <c r="B1275" s="32"/>
      <c r="D1275" s="29"/>
      <c r="E1275" s="29"/>
      <c r="F1275" s="29"/>
      <c r="H1275" s="33"/>
      <c r="J1275" s="33"/>
      <c r="L1275" s="33"/>
      <c r="O1275" s="29"/>
      <c r="S1275" s="29"/>
      <c r="T1275" s="29"/>
      <c r="U1275" s="29"/>
    </row>
    <row r="1276" spans="1:21">
      <c r="A1276" s="32"/>
      <c r="B1276" s="32"/>
      <c r="D1276" s="29"/>
      <c r="E1276" s="29"/>
      <c r="F1276" s="29"/>
      <c r="H1276" s="33"/>
      <c r="J1276" s="33"/>
      <c r="L1276" s="33"/>
      <c r="O1276" s="29"/>
      <c r="S1276" s="29"/>
      <c r="T1276" s="29"/>
      <c r="U1276" s="29"/>
    </row>
    <row r="1277" spans="1:21">
      <c r="A1277" s="32"/>
      <c r="B1277" s="32"/>
      <c r="D1277" s="29"/>
      <c r="E1277" s="29"/>
      <c r="F1277" s="29"/>
      <c r="H1277" s="33"/>
      <c r="J1277" s="33"/>
      <c r="L1277" s="33"/>
      <c r="O1277" s="29"/>
      <c r="S1277" s="29"/>
      <c r="T1277" s="29"/>
      <c r="U1277" s="29"/>
    </row>
    <row r="1278" spans="1:21">
      <c r="A1278" s="32"/>
      <c r="B1278" s="32"/>
      <c r="D1278" s="29"/>
      <c r="E1278" s="29"/>
      <c r="F1278" s="29"/>
      <c r="H1278" s="33"/>
      <c r="J1278" s="33"/>
      <c r="L1278" s="33"/>
      <c r="O1278" s="29"/>
      <c r="S1278" s="29"/>
      <c r="T1278" s="29"/>
      <c r="U1278" s="29"/>
    </row>
    <row r="1279" spans="1:21">
      <c r="A1279" s="32"/>
      <c r="B1279" s="32"/>
      <c r="D1279" s="29"/>
      <c r="E1279" s="29"/>
      <c r="F1279" s="29"/>
      <c r="H1279" s="33"/>
      <c r="J1279" s="33"/>
      <c r="L1279" s="33"/>
      <c r="O1279" s="29"/>
      <c r="S1279" s="29"/>
      <c r="T1279" s="29"/>
      <c r="U1279" s="29"/>
    </row>
    <row r="1280" spans="1:21">
      <c r="A1280" s="32"/>
      <c r="B1280" s="32"/>
      <c r="D1280" s="29"/>
      <c r="E1280" s="29"/>
      <c r="F1280" s="29"/>
      <c r="H1280" s="33"/>
      <c r="J1280" s="33"/>
      <c r="L1280" s="33"/>
      <c r="O1280" s="29"/>
      <c r="S1280" s="29"/>
      <c r="T1280" s="29"/>
      <c r="U1280" s="29"/>
    </row>
    <row r="1281" spans="1:21">
      <c r="A1281" s="32"/>
      <c r="B1281" s="32"/>
      <c r="D1281" s="29"/>
      <c r="E1281" s="29"/>
      <c r="F1281" s="29"/>
      <c r="H1281" s="33"/>
      <c r="J1281" s="33"/>
      <c r="L1281" s="33"/>
      <c r="O1281" s="29"/>
      <c r="S1281" s="29"/>
      <c r="T1281" s="29"/>
      <c r="U1281" s="29"/>
    </row>
    <row r="1282" spans="1:21">
      <c r="A1282" s="32"/>
      <c r="B1282" s="32"/>
      <c r="D1282" s="29"/>
      <c r="E1282" s="29"/>
      <c r="F1282" s="29"/>
      <c r="H1282" s="33"/>
      <c r="J1282" s="33"/>
      <c r="L1282" s="33"/>
      <c r="O1282" s="29"/>
      <c r="S1282" s="29"/>
      <c r="T1282" s="29"/>
      <c r="U1282" s="29"/>
    </row>
    <row r="1283" spans="1:21">
      <c r="A1283" s="32"/>
      <c r="B1283" s="32"/>
      <c r="D1283" s="29"/>
      <c r="E1283" s="29"/>
      <c r="F1283" s="29"/>
      <c r="H1283" s="33"/>
      <c r="J1283" s="33"/>
      <c r="L1283" s="33"/>
      <c r="O1283" s="29"/>
      <c r="S1283" s="29"/>
      <c r="T1283" s="29"/>
      <c r="U1283" s="29"/>
    </row>
    <row r="1284" spans="1:21">
      <c r="A1284" s="32"/>
      <c r="B1284" s="32"/>
      <c r="D1284" s="29"/>
      <c r="E1284" s="29"/>
      <c r="F1284" s="29"/>
      <c r="H1284" s="33"/>
      <c r="J1284" s="33"/>
      <c r="L1284" s="33"/>
      <c r="O1284" s="29"/>
      <c r="S1284" s="29"/>
      <c r="T1284" s="29"/>
      <c r="U1284" s="29"/>
    </row>
    <row r="1285" spans="1:21">
      <c r="A1285" s="32"/>
      <c r="B1285" s="32"/>
      <c r="D1285" s="29"/>
      <c r="E1285" s="29"/>
      <c r="F1285" s="29"/>
      <c r="H1285" s="33"/>
      <c r="J1285" s="33"/>
      <c r="L1285" s="33"/>
      <c r="O1285" s="29"/>
      <c r="S1285" s="29"/>
      <c r="T1285" s="29"/>
      <c r="U1285" s="29"/>
    </row>
    <row r="1286" spans="1:21">
      <c r="A1286" s="32"/>
      <c r="B1286" s="32"/>
      <c r="D1286" s="29"/>
      <c r="E1286" s="29"/>
      <c r="F1286" s="29"/>
      <c r="H1286" s="33"/>
      <c r="J1286" s="33"/>
      <c r="L1286" s="33"/>
      <c r="O1286" s="29"/>
      <c r="S1286" s="29"/>
      <c r="T1286" s="29"/>
      <c r="U1286" s="29"/>
    </row>
    <row r="1287" spans="1:21">
      <c r="A1287" s="32"/>
      <c r="B1287" s="32"/>
      <c r="D1287" s="29"/>
      <c r="E1287" s="29"/>
      <c r="F1287" s="29"/>
      <c r="H1287" s="33"/>
      <c r="J1287" s="33"/>
      <c r="L1287" s="33"/>
      <c r="O1287" s="29"/>
      <c r="S1287" s="29"/>
      <c r="T1287" s="29"/>
      <c r="U1287" s="29"/>
    </row>
    <row r="1288" spans="1:21">
      <c r="A1288" s="32"/>
      <c r="B1288" s="32"/>
      <c r="D1288" s="29"/>
      <c r="E1288" s="29"/>
      <c r="F1288" s="29"/>
      <c r="H1288" s="33"/>
      <c r="J1288" s="33"/>
      <c r="L1288" s="33"/>
      <c r="O1288" s="29"/>
      <c r="S1288" s="29"/>
      <c r="T1288" s="29"/>
      <c r="U1288" s="29"/>
    </row>
    <row r="1289" spans="1:21">
      <c r="A1289" s="32"/>
      <c r="B1289" s="32"/>
      <c r="D1289" s="29"/>
      <c r="E1289" s="29"/>
      <c r="F1289" s="29"/>
      <c r="H1289" s="33"/>
      <c r="J1289" s="33"/>
      <c r="L1289" s="33"/>
      <c r="O1289" s="29"/>
      <c r="S1289" s="29"/>
      <c r="T1289" s="29"/>
      <c r="U1289" s="29"/>
    </row>
    <row r="1290" spans="1:21">
      <c r="A1290" s="32"/>
      <c r="B1290" s="32"/>
      <c r="D1290" s="29"/>
      <c r="E1290" s="29"/>
      <c r="F1290" s="29"/>
      <c r="H1290" s="33"/>
      <c r="J1290" s="33"/>
      <c r="L1290" s="33"/>
      <c r="O1290" s="29"/>
      <c r="S1290" s="29"/>
      <c r="T1290" s="29"/>
      <c r="U1290" s="29"/>
    </row>
    <row r="1291" spans="1:21">
      <c r="A1291" s="32"/>
      <c r="B1291" s="32"/>
      <c r="D1291" s="29"/>
      <c r="E1291" s="29"/>
      <c r="F1291" s="29"/>
      <c r="H1291" s="33"/>
      <c r="J1291" s="33"/>
      <c r="L1291" s="33"/>
      <c r="O1291" s="29"/>
      <c r="S1291" s="29"/>
      <c r="T1291" s="29"/>
      <c r="U1291" s="29"/>
    </row>
    <row r="1292" spans="1:21">
      <c r="A1292" s="32"/>
      <c r="B1292" s="32"/>
      <c r="D1292" s="29"/>
      <c r="E1292" s="29"/>
      <c r="F1292" s="29"/>
      <c r="H1292" s="33"/>
      <c r="J1292" s="33"/>
      <c r="L1292" s="33"/>
      <c r="O1292" s="29"/>
      <c r="S1292" s="29"/>
      <c r="T1292" s="29"/>
      <c r="U1292" s="29"/>
    </row>
    <row r="1293" spans="1:21">
      <c r="A1293" s="32"/>
      <c r="B1293" s="32"/>
      <c r="D1293" s="29"/>
      <c r="E1293" s="29"/>
      <c r="F1293" s="29"/>
      <c r="H1293" s="33"/>
      <c r="J1293" s="33"/>
      <c r="L1293" s="33"/>
      <c r="O1293" s="29"/>
      <c r="S1293" s="29"/>
      <c r="T1293" s="29"/>
      <c r="U1293" s="29"/>
    </row>
    <row r="1294" spans="1:21">
      <c r="A1294" s="32"/>
      <c r="B1294" s="32"/>
      <c r="D1294" s="29"/>
      <c r="E1294" s="29"/>
      <c r="F1294" s="29"/>
      <c r="H1294" s="33"/>
      <c r="J1294" s="33"/>
      <c r="L1294" s="33"/>
      <c r="O1294" s="29"/>
      <c r="S1294" s="29"/>
      <c r="T1294" s="29"/>
      <c r="U1294" s="29"/>
    </row>
    <row r="1295" spans="1:21">
      <c r="A1295" s="32"/>
      <c r="B1295" s="32"/>
      <c r="D1295" s="29"/>
      <c r="E1295" s="29"/>
      <c r="F1295" s="29"/>
      <c r="H1295" s="33"/>
      <c r="J1295" s="33"/>
      <c r="L1295" s="33"/>
      <c r="O1295" s="29"/>
      <c r="S1295" s="29"/>
      <c r="T1295" s="29"/>
      <c r="U1295" s="29"/>
    </row>
    <row r="1296" spans="1:21">
      <c r="A1296" s="32"/>
      <c r="B1296" s="32"/>
      <c r="D1296" s="29"/>
      <c r="E1296" s="29"/>
      <c r="F1296" s="29"/>
      <c r="H1296" s="33"/>
      <c r="J1296" s="33"/>
      <c r="L1296" s="33"/>
      <c r="O1296" s="29"/>
      <c r="S1296" s="29"/>
      <c r="T1296" s="29"/>
      <c r="U1296" s="29"/>
    </row>
    <row r="1297" spans="1:21">
      <c r="A1297" s="32"/>
      <c r="B1297" s="32"/>
      <c r="D1297" s="29"/>
      <c r="E1297" s="29"/>
      <c r="F1297" s="29"/>
      <c r="H1297" s="33"/>
      <c r="J1297" s="33"/>
      <c r="L1297" s="33"/>
      <c r="O1297" s="29"/>
      <c r="S1297" s="29"/>
      <c r="T1297" s="29"/>
      <c r="U1297" s="29"/>
    </row>
  </sheetData>
  <autoFilter ref="A6:AG6">
    <sortState ref="A10:AK263">
      <sortCondition ref="A7"/>
    </sortState>
  </autoFilter>
  <mergeCells count="26">
    <mergeCell ref="B4:B6"/>
    <mergeCell ref="A4:A6"/>
    <mergeCell ref="G5:H5"/>
    <mergeCell ref="I5:J5"/>
    <mergeCell ref="D4:D6"/>
    <mergeCell ref="V4:V6"/>
    <mergeCell ref="F5:F6"/>
    <mergeCell ref="K5:L5"/>
    <mergeCell ref="T5:T6"/>
    <mergeCell ref="U5:U6"/>
    <mergeCell ref="N5:N6"/>
    <mergeCell ref="O5:O6"/>
    <mergeCell ref="A1:U1"/>
    <mergeCell ref="A2:U2"/>
    <mergeCell ref="A3:E3"/>
    <mergeCell ref="R3:U3"/>
    <mergeCell ref="S5:S6"/>
    <mergeCell ref="C4:C6"/>
    <mergeCell ref="R5:R6"/>
    <mergeCell ref="R4:U4"/>
    <mergeCell ref="P5:P6"/>
    <mergeCell ref="Q5:Q6"/>
    <mergeCell ref="E4:E6"/>
    <mergeCell ref="F4:L4"/>
    <mergeCell ref="M4:M5"/>
    <mergeCell ref="N4:Q4"/>
  </mergeCells>
  <phoneticPr fontId="1" type="noConversion"/>
  <pageMargins left="0.27559055118110237" right="0.15748031496062992" top="0.37" bottom="0.3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2018-06-12T06:25:34Z</cp:lastPrinted>
  <dcterms:created xsi:type="dcterms:W3CDTF">2018-05-31T07:55:43Z</dcterms:created>
  <dcterms:modified xsi:type="dcterms:W3CDTF">2018-06-13T01:05:24Z</dcterms:modified>
</cp:coreProperties>
</file>